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delyn\Desktop\"/>
    </mc:Choice>
  </mc:AlternateContent>
  <bookViews>
    <workbookView xWindow="0" yWindow="0" windowWidth="23040" windowHeight="8808" activeTab="1"/>
  </bookViews>
  <sheets>
    <sheet name="BIM" sheetId="3" r:id="rId1"/>
    <sheet name="Complex" sheetId="2" r:id="rId2"/>
    <sheet name="Basic" sheetId="1" r:id="rId3"/>
  </sheets>
  <externalReferences>
    <externalReference r:id="rId4"/>
    <externalReference r:id="rId5"/>
  </externalReferences>
  <definedNames>
    <definedName name="_xlnm._FilterDatabase" localSheetId="1" hidden="1">Complex!$A$3:$A$132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3" l="1"/>
  <c r="L28" i="3"/>
  <c r="K28" i="3"/>
  <c r="J28" i="3"/>
  <c r="M27" i="3"/>
  <c r="L27" i="3"/>
  <c r="K27" i="3"/>
  <c r="J27" i="3"/>
  <c r="M25" i="3"/>
  <c r="L25" i="3"/>
  <c r="K25" i="3"/>
  <c r="J25" i="3"/>
  <c r="M23" i="3"/>
  <c r="L23" i="3"/>
  <c r="K23" i="3"/>
  <c r="J23" i="3"/>
  <c r="M22" i="3"/>
  <c r="L22" i="3"/>
  <c r="K22" i="3"/>
  <c r="J22" i="3"/>
  <c r="M21" i="3"/>
  <c r="L21" i="3"/>
  <c r="K21" i="3"/>
  <c r="J21" i="3"/>
  <c r="M20" i="3"/>
  <c r="L20" i="3"/>
  <c r="K20" i="3"/>
  <c r="J20" i="3"/>
  <c r="M19" i="3"/>
  <c r="L19" i="3"/>
  <c r="K19" i="3"/>
  <c r="J19" i="3"/>
  <c r="M18" i="3"/>
  <c r="L18" i="3"/>
  <c r="K18" i="3"/>
  <c r="J18" i="3"/>
  <c r="M17" i="3"/>
  <c r="L17" i="3"/>
  <c r="K17" i="3"/>
  <c r="J17" i="3"/>
  <c r="M16" i="3"/>
  <c r="L16" i="3"/>
  <c r="K16" i="3"/>
  <c r="J16" i="3"/>
  <c r="M15" i="3"/>
  <c r="L15" i="3"/>
  <c r="K15" i="3"/>
  <c r="J15" i="3"/>
  <c r="M12" i="3"/>
  <c r="L12" i="3"/>
  <c r="K12" i="3"/>
  <c r="J12" i="3"/>
  <c r="M11" i="3"/>
  <c r="L11" i="3"/>
  <c r="K11" i="3"/>
  <c r="J11" i="3"/>
  <c r="M8" i="3"/>
  <c r="L8" i="3"/>
  <c r="K8" i="3"/>
  <c r="J8" i="3"/>
  <c r="M7" i="3"/>
  <c r="L7" i="3"/>
  <c r="K7" i="3"/>
  <c r="J7" i="3"/>
  <c r="M6" i="3"/>
  <c r="L6" i="3"/>
  <c r="K6" i="3"/>
  <c r="J6" i="3"/>
  <c r="M5" i="3"/>
  <c r="L5" i="3"/>
  <c r="K5" i="3"/>
  <c r="J5" i="3"/>
  <c r="M4" i="3"/>
  <c r="L4" i="3"/>
  <c r="K4" i="3"/>
  <c r="J4" i="3"/>
  <c r="E4" i="1" l="1"/>
  <c r="F4" i="1"/>
  <c r="G4" i="1"/>
  <c r="H4" i="1"/>
  <c r="E5" i="1"/>
  <c r="F5" i="1"/>
  <c r="G5" i="1"/>
  <c r="H5" i="1"/>
  <c r="E6" i="1"/>
  <c r="F6" i="1"/>
  <c r="G6" i="1"/>
  <c r="H6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H25" i="1" l="1"/>
  <c r="G25" i="1"/>
  <c r="F25" i="1"/>
  <c r="E25" i="1"/>
  <c r="H67" i="1"/>
  <c r="G67" i="1"/>
  <c r="F67" i="1"/>
  <c r="E67" i="1"/>
  <c r="H65" i="1"/>
  <c r="G65" i="1"/>
  <c r="F65" i="1"/>
  <c r="E65" i="1"/>
  <c r="H71" i="1"/>
  <c r="G71" i="1"/>
  <c r="F71" i="1"/>
  <c r="E71" i="1"/>
  <c r="H66" i="1"/>
  <c r="G66" i="1"/>
  <c r="F66" i="1"/>
  <c r="E66" i="1"/>
  <c r="H31" i="1"/>
  <c r="G31" i="1"/>
  <c r="F31" i="1"/>
  <c r="E31" i="1"/>
  <c r="E89" i="2" l="1"/>
  <c r="E71" i="2"/>
  <c r="E126" i="2" l="1"/>
  <c r="E127" i="2"/>
  <c r="E128" i="2"/>
  <c r="E129" i="2"/>
  <c r="E130" i="2"/>
  <c r="E131" i="2"/>
  <c r="E120" i="2"/>
  <c r="E121" i="2"/>
  <c r="E122" i="2"/>
  <c r="E123" i="2"/>
  <c r="E124" i="2"/>
  <c r="E115" i="2"/>
  <c r="E116" i="2"/>
  <c r="E117" i="2"/>
  <c r="E118" i="2"/>
  <c r="E107" i="2"/>
  <c r="E108" i="2"/>
  <c r="E109" i="2"/>
  <c r="E110" i="2"/>
  <c r="E111" i="2"/>
  <c r="E112" i="2"/>
  <c r="E113" i="2"/>
  <c r="E99" i="2"/>
  <c r="E100" i="2"/>
  <c r="E101" i="2"/>
  <c r="E102" i="2"/>
  <c r="E103" i="2"/>
  <c r="E104" i="2"/>
  <c r="E105" i="2"/>
  <c r="E90" i="2"/>
  <c r="E91" i="2"/>
  <c r="E92" i="2"/>
  <c r="E93" i="2"/>
  <c r="E94" i="2"/>
  <c r="E95" i="2"/>
  <c r="E96" i="2"/>
  <c r="E97" i="2"/>
  <c r="E77" i="2"/>
  <c r="E78" i="2"/>
  <c r="E79" i="2"/>
  <c r="E80" i="2"/>
  <c r="E81" i="2"/>
  <c r="E82" i="2"/>
  <c r="E83" i="2"/>
  <c r="E84" i="2"/>
  <c r="E85" i="2"/>
  <c r="E86" i="2"/>
  <c r="E87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2" i="2"/>
  <c r="E73" i="2"/>
  <c r="E74" i="2"/>
  <c r="E75" i="2"/>
  <c r="E48" i="2"/>
  <c r="E49" i="2"/>
  <c r="E50" i="2"/>
  <c r="E51" i="2"/>
  <c r="E52" i="2"/>
  <c r="E53" i="2"/>
  <c r="E54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12" i="2"/>
  <c r="E13" i="2"/>
  <c r="E14" i="2"/>
  <c r="E15" i="2"/>
  <c r="E6" i="2"/>
  <c r="E7" i="2"/>
  <c r="E8" i="2"/>
  <c r="E9" i="2"/>
  <c r="E10" i="2"/>
  <c r="H56" i="1"/>
  <c r="H59" i="1"/>
  <c r="G56" i="1"/>
  <c r="G59" i="1"/>
  <c r="F56" i="1"/>
  <c r="F59" i="1"/>
  <c r="E56" i="1"/>
  <c r="E59" i="1"/>
  <c r="H57" i="1"/>
  <c r="G57" i="1"/>
  <c r="F57" i="1"/>
  <c r="E57" i="1"/>
  <c r="H58" i="1"/>
  <c r="G58" i="1"/>
  <c r="F58" i="1"/>
  <c r="E58" i="1"/>
  <c r="H55" i="1"/>
  <c r="H54" i="1"/>
  <c r="G55" i="1"/>
  <c r="G54" i="1"/>
  <c r="F55" i="1"/>
  <c r="F54" i="1"/>
  <c r="E55" i="1"/>
  <c r="E54" i="1"/>
  <c r="H24" i="1"/>
  <c r="H53" i="1"/>
  <c r="G24" i="1"/>
  <c r="G53" i="1"/>
  <c r="F24" i="1"/>
  <c r="F53" i="1"/>
  <c r="E24" i="1"/>
  <c r="E53" i="1"/>
  <c r="H30" i="1"/>
  <c r="H62" i="1"/>
  <c r="H61" i="1"/>
  <c r="H26" i="1"/>
  <c r="H60" i="1"/>
  <c r="H29" i="1"/>
  <c r="H28" i="1"/>
  <c r="H27" i="1"/>
  <c r="G30" i="1"/>
  <c r="G62" i="1"/>
  <c r="G61" i="1"/>
  <c r="G26" i="1"/>
  <c r="G60" i="1"/>
  <c r="G29" i="1"/>
  <c r="G28" i="1"/>
  <c r="G27" i="1"/>
  <c r="F30" i="1"/>
  <c r="F62" i="1"/>
  <c r="F61" i="1"/>
  <c r="F26" i="1"/>
  <c r="F60" i="1"/>
  <c r="F29" i="1"/>
  <c r="F28" i="1"/>
  <c r="F27" i="1"/>
  <c r="E30" i="1"/>
  <c r="E62" i="1"/>
  <c r="E61" i="1"/>
  <c r="E26" i="1"/>
  <c r="E60" i="1"/>
  <c r="E29" i="1"/>
  <c r="E28" i="1"/>
  <c r="E27" i="1"/>
  <c r="H19" i="1"/>
  <c r="H18" i="1"/>
  <c r="H40" i="1"/>
  <c r="H39" i="1"/>
  <c r="H37" i="1"/>
  <c r="H34" i="1"/>
  <c r="H35" i="1"/>
  <c r="H51" i="1"/>
  <c r="H50" i="1"/>
  <c r="G19" i="1"/>
  <c r="G18" i="1"/>
  <c r="G40" i="1"/>
  <c r="G39" i="1"/>
  <c r="G37" i="1"/>
  <c r="G34" i="1"/>
  <c r="G35" i="1"/>
  <c r="G51" i="1"/>
  <c r="G50" i="1"/>
  <c r="F19" i="1"/>
  <c r="F18" i="1"/>
  <c r="F40" i="1"/>
  <c r="F39" i="1"/>
  <c r="F37" i="1"/>
  <c r="F34" i="1"/>
  <c r="F35" i="1"/>
  <c r="F51" i="1"/>
  <c r="F50" i="1"/>
  <c r="E19" i="1"/>
  <c r="E18" i="1"/>
  <c r="E40" i="1"/>
  <c r="E39" i="1"/>
  <c r="E37" i="1"/>
  <c r="E34" i="1"/>
  <c r="E35" i="1"/>
  <c r="E51" i="1"/>
  <c r="E50" i="1"/>
  <c r="H69" i="1"/>
  <c r="H20" i="1"/>
  <c r="H22" i="1"/>
  <c r="H38" i="1"/>
  <c r="H42" i="1"/>
  <c r="H33" i="1"/>
  <c r="H44" i="1"/>
  <c r="H32" i="1"/>
  <c r="G69" i="1"/>
  <c r="G20" i="1"/>
  <c r="G22" i="1"/>
  <c r="G38" i="1"/>
  <c r="G42" i="1"/>
  <c r="G33" i="1"/>
  <c r="G44" i="1"/>
  <c r="G32" i="1"/>
  <c r="F69" i="1"/>
  <c r="F20" i="1"/>
  <c r="F22" i="1"/>
  <c r="F38" i="1"/>
  <c r="F42" i="1"/>
  <c r="F33" i="1"/>
  <c r="F44" i="1"/>
  <c r="F32" i="1"/>
  <c r="E69" i="1"/>
  <c r="E20" i="1"/>
  <c r="E22" i="1"/>
  <c r="E38" i="1"/>
  <c r="E42" i="1"/>
  <c r="E33" i="1"/>
  <c r="E44" i="1"/>
  <c r="E32" i="1"/>
  <c r="H68" i="1"/>
  <c r="H64" i="1"/>
  <c r="H63" i="1"/>
  <c r="H41" i="1"/>
  <c r="G68" i="1"/>
  <c r="G64" i="1"/>
  <c r="G63" i="1"/>
  <c r="G41" i="1"/>
  <c r="F68" i="1"/>
  <c r="F64" i="1"/>
  <c r="F63" i="1"/>
  <c r="F41" i="1"/>
  <c r="E68" i="1"/>
  <c r="E64" i="1"/>
  <c r="E63" i="1"/>
  <c r="E41" i="1"/>
  <c r="H70" i="1"/>
  <c r="H36" i="1"/>
  <c r="H46" i="1"/>
  <c r="G70" i="1"/>
  <c r="G36" i="1"/>
  <c r="G46" i="1"/>
  <c r="F70" i="1"/>
  <c r="F36" i="1"/>
  <c r="F46" i="1"/>
  <c r="E70" i="1"/>
  <c r="E36" i="1"/>
  <c r="E46" i="1"/>
  <c r="H23" i="1"/>
  <c r="H49" i="1"/>
  <c r="H48" i="1"/>
  <c r="H47" i="1"/>
  <c r="H45" i="1"/>
  <c r="G23" i="1"/>
  <c r="G49" i="1"/>
  <c r="G48" i="1"/>
  <c r="G47" i="1"/>
  <c r="G45" i="1"/>
  <c r="F23" i="1"/>
  <c r="F49" i="1"/>
  <c r="F47" i="1"/>
  <c r="F45" i="1"/>
  <c r="E23" i="1"/>
  <c r="E49" i="1"/>
  <c r="E48" i="1"/>
  <c r="E47" i="1"/>
  <c r="E45" i="1"/>
  <c r="H21" i="1"/>
  <c r="G21" i="1"/>
  <c r="F21" i="1"/>
  <c r="E21" i="1"/>
  <c r="H52" i="1"/>
  <c r="G52" i="1"/>
  <c r="F52" i="1"/>
  <c r="E52" i="1"/>
  <c r="H43" i="1"/>
  <c r="G43" i="1"/>
  <c r="F43" i="1"/>
  <c r="E43" i="1"/>
  <c r="H17" i="1"/>
  <c r="G17" i="1"/>
  <c r="F17" i="1"/>
  <c r="E17" i="1"/>
</calcChain>
</file>

<file path=xl/sharedStrings.xml><?xml version="1.0" encoding="utf-8"?>
<sst xmlns="http://schemas.openxmlformats.org/spreadsheetml/2006/main" count="982" uniqueCount="351">
  <si>
    <t>m</t>
  </si>
  <si>
    <t>m3</t>
  </si>
  <si>
    <t>15mmw90152</t>
  </si>
  <si>
    <t>15mzz90125</t>
  </si>
  <si>
    <t>15mww00210</t>
  </si>
  <si>
    <t>m2</t>
  </si>
  <si>
    <t>15MPP90125</t>
  </si>
  <si>
    <t>15APP00145</t>
  </si>
  <si>
    <t>15MMW90160</t>
  </si>
  <si>
    <t>15MPP90115</t>
  </si>
  <si>
    <t>EXC. MANUAL POZO EN ZONA URBANIZADA &gt; 2,50 m</t>
  </si>
  <si>
    <t>EXC. MECÁNICA POZO EN ZONA URBANIZADA &gt; 2,50 m</t>
  </si>
  <si>
    <t>15MTW00005</t>
  </si>
  <si>
    <t>TRANSPORTE INTERIOR DE MATERIAL PROCEDENTE DE EXCAVACIÓN M. MANUALES</t>
  </si>
  <si>
    <t>15MTW00010</t>
  </si>
  <si>
    <t>TRANSPORTE INTERIOR DE MATERIAL PROCEDENTE DE EXCAVACIÓN M. MECÁNICOS</t>
  </si>
  <si>
    <t>03HMM00012</t>
  </si>
  <si>
    <t>03HAL00715</t>
  </si>
  <si>
    <t>03HAM00750</t>
  </si>
  <si>
    <t>03HAL00765</t>
  </si>
  <si>
    <t>03ACC00811</t>
  </si>
  <si>
    <t>kg</t>
  </si>
  <si>
    <t>03ERM00011</t>
  </si>
  <si>
    <t>03ERT00011</t>
  </si>
  <si>
    <t>15ASW00100</t>
  </si>
  <si>
    <t>15ASW00170</t>
  </si>
  <si>
    <t>03EWW00025</t>
  </si>
  <si>
    <t>RELLENO DE POZO CON ALBERO M. MECÁNICOS</t>
  </si>
  <si>
    <t>15MGG00410</t>
  </si>
  <si>
    <t>GEOMEMBRANA POLIETILENO SOBRE SUB-BASE CIMENTACIÓN</t>
  </si>
  <si>
    <t>HORMIGÓN EN MASA HM-20/P/40/I PARA RELLENOS Y LIMPIEZA</t>
  </si>
  <si>
    <t>HORMIGÓN HA-25/P/20/IIa EN SOLERAS Y CIMENTACIONES</t>
  </si>
  <si>
    <t>HORMIGÓN HA-25/B/20/IIa EN MUROS</t>
  </si>
  <si>
    <t>ACERO EN BARRAS CORRUGADAS B500S EN CIMENT. MUROS Y LOSAS</t>
  </si>
  <si>
    <t>ENCOFRADO DE MADERA EN PARAMENTOS OCULTOS DE CIMENT.</t>
  </si>
  <si>
    <t>ENCOFRADO METÁLICO EN PARAMENTO CARA VISTA EN CIMENT.</t>
  </si>
  <si>
    <t>15URC00050</t>
  </si>
  <si>
    <t>u</t>
  </si>
  <si>
    <t>CONTENEDOR SOTERRADO 4.000 l</t>
  </si>
  <si>
    <t>15MZZ90110</t>
  </si>
  <si>
    <t>EXC. ZANJAS MANUAL EN ZONA URBANIZADA &lt; 2,50 m</t>
  </si>
  <si>
    <t>15MMG90210</t>
  </si>
  <si>
    <t>RELLENO DE ZANJA CON MATERIAL GRANULAR M. MANUALES</t>
  </si>
  <si>
    <t>15SCE01020</t>
  </si>
  <si>
    <t>COND. POLIETILENO PE100 DIÁM. 40 mm PN-10</t>
  </si>
  <si>
    <t>15SVE01020</t>
  </si>
  <si>
    <t>VÁLV. ESFERA MANUAL DIÁM. 40 mm PN-10</t>
  </si>
  <si>
    <t>15UPF00010</t>
  </si>
  <si>
    <t>FUENTE AGUA POTABLE ACERO INOXIDABLE</t>
  </si>
  <si>
    <t>15MAA90010</t>
  </si>
  <si>
    <t>EXC. APERTURA DE CAJA, EN ZONA URBANIZADA</t>
  </si>
  <si>
    <t>15MCC00101</t>
  </si>
  <si>
    <t>COMPACTACIÓN SUPERFICIAL M. MECÁNICOS</t>
  </si>
  <si>
    <t>15MMS00180</t>
  </si>
  <si>
    <t>TERRAPLEN CON SUELO SELECIONADO, CON MEDIOS MECÁNICOS</t>
  </si>
  <si>
    <t>15MMG00110</t>
  </si>
  <si>
    <t>BASE GRANULAR DE ZAHORRA ARTIFICIAL</t>
  </si>
  <si>
    <t xml:space="preserve">HORMIGÓN HA-25/B/20/IIa  EN LOSAS </t>
  </si>
  <si>
    <t>PATES DE POLIETILENO PARA ESCALERA VERTICAL</t>
  </si>
  <si>
    <t>10ACN00111</t>
  </si>
  <si>
    <t>CHAPADO GRANITO GRIS PULIDO 2 cm ESP.</t>
  </si>
  <si>
    <t>10ACN00112</t>
  </si>
  <si>
    <t>CHAPADO GRANITO NEGRO PULIDO 2 cm ESP.</t>
  </si>
  <si>
    <t>10SES00150</t>
  </si>
  <si>
    <t>TRAT. SUP. IMPERMEABILIZACIÓN DE SUPERFICIES</t>
  </si>
  <si>
    <t>10ACW00112</t>
  </si>
  <si>
    <t>PIEZA CORTE ESPECIAL DE GRANITO NEGRO PULIDO</t>
  </si>
  <si>
    <t>15ADW00110</t>
  </si>
  <si>
    <t>SISTEMA DE LLENADO Y DEPURACIÓN COMPACTO PARA FUENTE</t>
  </si>
  <si>
    <t>15UPW00120</t>
  </si>
  <si>
    <t>SISTEMA DE RECIRCULACIÓN COMPACTO PARA FUENTE</t>
  </si>
  <si>
    <t>15MZZ90120</t>
  </si>
  <si>
    <t>EXC. ZANJAS MECÁNICA EN ZONA URBANIZADA &lt; 2,50 m</t>
  </si>
  <si>
    <t>15MGG00170</t>
  </si>
  <si>
    <t>LÁMINA GEOTEXTIL 125-160 gr/m2</t>
  </si>
  <si>
    <t>15MGD00140</t>
  </si>
  <si>
    <t>DRENAJE TUBO DREN PVC CIRCULAR DOBLE CAPA DIÁM. 200 mm</t>
  </si>
  <si>
    <t>15MGG00810</t>
  </si>
  <si>
    <t>GEOMEMBRANA POLIETILENO ALTA DENSIDAD 1,5 mm</t>
  </si>
  <si>
    <t>15MMG00250</t>
  </si>
  <si>
    <t>RELLENO DE ZANJA CON MATERIAL DRENANTE M. MECÁNICOS</t>
  </si>
  <si>
    <t>15MMG00350</t>
  </si>
  <si>
    <t>RELLENO DE ZANJA CON MATERIAL FILTRANTE M. MECÁNICOS</t>
  </si>
  <si>
    <t>15ADD00100</t>
  </si>
  <si>
    <t xml:space="preserve">ARQUETA ARENERO DRENAJE 1,00X1,00 m y PROF. &gt;2,50m </t>
  </si>
  <si>
    <t>15ADD00110</t>
  </si>
  <si>
    <t xml:space="preserve">ARQUETA REBOSADERO PLUVIALES 1,00X1,00 m y PROF. &gt;2,00m </t>
  </si>
  <si>
    <t>15CSE03160</t>
  </si>
  <si>
    <t>CANALIZACIÓN SEMAFÓRICA, 2 CONDUCTOS DE T. PVC DIÁM. 110 mm</t>
  </si>
  <si>
    <t>15CSR00100</t>
  </si>
  <si>
    <t>ARQUETA REGISTRO RED DE TRÁFICO 60X60 cm</t>
  </si>
  <si>
    <t>03HMM00035</t>
  </si>
  <si>
    <t>DADO HORMIGÓN EN MASA HM-20/P/20/II 80X80X120 cm CIMENT. PARA SEMÁFORO</t>
  </si>
  <si>
    <t>15CSW00120</t>
  </si>
  <si>
    <t>PICA DE PUESTA A TIERRA EN SEMÁFORO</t>
  </si>
  <si>
    <t>15RCW00120</t>
  </si>
  <si>
    <t>DESPLAZAMIENTO BÁCULO DE 6 m ALTURA</t>
  </si>
  <si>
    <t>15CSCE02270</t>
  </si>
  <si>
    <t xml:space="preserve">CIRCUITO L.T. C. COBRE 1X16 mm2 HO7-K(AS) </t>
  </si>
  <si>
    <t>15RCW00500</t>
  </si>
  <si>
    <t>TRASLADO ARMARIO ACOMETIDA</t>
  </si>
  <si>
    <t>15RCW00600</t>
  </si>
  <si>
    <t>TRASLADO REGULADOR ELECTRÓNICO</t>
  </si>
  <si>
    <t>15CSW02010</t>
  </si>
  <si>
    <t>CONEXIÓN ARMARIO-REGULADOR SEMAFÓRICO</t>
  </si>
  <si>
    <t>15PBB01010</t>
  </si>
  <si>
    <t>BORDILLO PREFABRICADO HORMIGÓN FOTOCATALÍTICO (R5) DE 30/40X70 cm</t>
  </si>
  <si>
    <t>15CPP00100</t>
  </si>
  <si>
    <t>MARCA VIAL ANCHO 10 cm</t>
  </si>
  <si>
    <t>15PCC00110</t>
  </si>
  <si>
    <t>FIRME HORMIGÓN BITUMINOSO AC 32 BASE B 50/70 G</t>
  </si>
  <si>
    <t>15PCC00120</t>
  </si>
  <si>
    <t>HORMIGÓN BITUMINOSO AC 22 BIN B 50/70 S</t>
  </si>
  <si>
    <t>15PPP01250</t>
  </si>
  <si>
    <t>PAVIMENTO ZONA JUEGO INFANTIL CESPED ARTIFICIAL Y BASE AMORTIGUANTE</t>
  </si>
  <si>
    <t>15PPP01120</t>
  </si>
  <si>
    <t>PAVIMENTO CON ADOQUÍN HORMIGÓN TRABADO 30X20X10 cm FOTOCATALÍTICO</t>
  </si>
  <si>
    <t>15PSS00150</t>
  </si>
  <si>
    <t>SOLERA DE HORMIGÓN HM-20 DE 15 cm</t>
  </si>
  <si>
    <t>15PPP01110</t>
  </si>
  <si>
    <t>PAVIMENTO CON ADOQUÍN HORMIGÓN LISO 40X20X6 cm,  FOTOCATALÍTICO</t>
  </si>
  <si>
    <t>15ACW50110</t>
  </si>
  <si>
    <t>Conducción de gres DN 600 instalada</t>
  </si>
  <si>
    <t>15APP50145</t>
  </si>
  <si>
    <t>15ADD50005</t>
  </si>
  <si>
    <t>Depósito instalado</t>
  </si>
  <si>
    <t>15UR50050</t>
  </si>
  <si>
    <t>Contenedor soterrado</t>
  </si>
  <si>
    <t>15UFF50010</t>
  </si>
  <si>
    <t>Fuente bebedero</t>
  </si>
  <si>
    <t>15UFF50011</t>
  </si>
  <si>
    <t>Fuente ornamental</t>
  </si>
  <si>
    <t>15ACV50140</t>
  </si>
  <si>
    <t>Zanja drenante para tubería drenante DIAM 200 hasta 3m de profundidad</t>
  </si>
  <si>
    <t>15CSS50120</t>
  </si>
  <si>
    <t>Desplazamiento semáforo 6m altura</t>
  </si>
  <si>
    <t>15PPP50180</t>
  </si>
  <si>
    <t>Carril bici</t>
  </si>
  <si>
    <t>15PPP50110</t>
  </si>
  <si>
    <t>15PPP50250</t>
  </si>
  <si>
    <t>15PPP50120</t>
  </si>
  <si>
    <t>COND. GRES VITRIFICADO DIÁM. 600 mm</t>
  </si>
  <si>
    <t>REJILLA TIPO TRAMEX</t>
  </si>
  <si>
    <t>POZO DE REGISTRO CIRCULAR PREF.  DIÁM. 1,20 m PROF. &gt; 2,50 m  TUB. DIÁM. 600 mm</t>
  </si>
  <si>
    <t>CERCO FD NORMALIZADO CP700 DIÁM. 400</t>
  </si>
  <si>
    <t>RELLENO DE ZANJA CON ALBERO M. MECÁNICOS</t>
  </si>
  <si>
    <t>ENTIBACIÓN  CUAJADA EN VACIADOS, ZANJAS Y POZOS</t>
  </si>
  <si>
    <t>EXC. ZANJAS MECÁNICA EN ZONA URBANIZADA &gt; 2,50 m</t>
  </si>
  <si>
    <t>Metallic fromwork for foundation</t>
  </si>
  <si>
    <t>Wooden Formwork for Foundation</t>
  </si>
  <si>
    <t>Steel grating tramex</t>
  </si>
  <si>
    <t>Concrete HA-25/B/20/IIa  in slabs</t>
  </si>
  <si>
    <t>Concrete HA-25/B/20/IIa in walls</t>
  </si>
  <si>
    <t>Blinding concrete HM-20/P/40/I</t>
  </si>
  <si>
    <t>Concrete  HM-20/P/20/II 80X80X120 cm for traffic light foundation</t>
  </si>
  <si>
    <t>Grey granite polished 2 cm</t>
  </si>
  <si>
    <t>Black granite polished 2 cm</t>
  </si>
  <si>
    <t>PIEZA CORTE ESPECIAL DE GRANITO NEGRO PULIDO 60 x 40 cm MAX.</t>
  </si>
  <si>
    <t>Black granite polished piece 60 x40 cm max.</t>
  </si>
  <si>
    <t xml:space="preserve">Concrete drainage manhole 1,00X1,00 m y Depth &gt;2,50m </t>
  </si>
  <si>
    <t>Filling and depuration compact system for street fountain</t>
  </si>
  <si>
    <t xml:space="preserve">Prefabricated circular manhole  DIAM. 1,20 m PROF. &gt; 2,50 m  </t>
  </si>
  <si>
    <t>Polyethylene manhole step</t>
  </si>
  <si>
    <t>Manhole cover DIÁM. 400</t>
  </si>
  <si>
    <t>Road mark 10 cm wide</t>
  </si>
  <si>
    <t>Copper circuit 1X16 mm2 HO7-K(AS)</t>
  </si>
  <si>
    <t>2 PVC pipes Diam. 110 mm for traffic light network</t>
  </si>
  <si>
    <t>Highway manhole 60x60 cm</t>
  </si>
  <si>
    <t>Earthing rods in traffic light</t>
  </si>
  <si>
    <t>Connection cabinet - traffic light regulator</t>
  </si>
  <si>
    <t>Excavation in urbanized area</t>
  </si>
  <si>
    <t>DRENAJE TUBO PVC CIRCULAR DOBLE CAPA DIÁM. 200 mm</t>
  </si>
  <si>
    <t>PVC drainage pipe diam. 200 mm</t>
  </si>
  <si>
    <t>Geotextile sheet 125-160 gr/m2</t>
  </si>
  <si>
    <t> HD polyethylene geomembrane 1,5 mm</t>
  </si>
  <si>
    <t>Artificial graded aggregate</t>
  </si>
  <si>
    <t>Trench-fill with drainig material. Mechanical means</t>
  </si>
  <si>
    <t>Superficial compaction with mechanical means</t>
  </si>
  <si>
    <t>Trench-fill with filter material. Mechanical means</t>
  </si>
  <si>
    <t>Rampart with selected soil. Mechanical means</t>
  </si>
  <si>
    <t>Trench-fill with sand. Mechanical means</t>
  </si>
  <si>
    <t>Manhole-fill with sand. Mechanical means</t>
  </si>
  <si>
    <t>Manual excavation in urbanized area &gt;2,50 m</t>
  </si>
  <si>
    <t>Mechanical excavation in urbanized area &gt;2,50 m</t>
  </si>
  <si>
    <t>Trench-fill with granular material. Manual means</t>
  </si>
  <si>
    <t>Internal transport of material from excavation. Manual means</t>
  </si>
  <si>
    <t>Internal transport of material from excavation. Mechanical means</t>
  </si>
  <si>
    <t>Trench and manhole shoring</t>
  </si>
  <si>
    <t>Manual trench excavation in urbanized area &lt; 2,50 m</t>
  </si>
  <si>
    <t>Mechanical trench excavation in urbanized area &lt; 2,50 m</t>
  </si>
  <si>
    <t>Mechanical trench excavation in urbanized area &gt; 2,50 m</t>
  </si>
  <si>
    <t>Prefabricated curb of photocatalytic concrete (R5) DE 30/40X70 cm</t>
  </si>
  <si>
    <t>Asphalt concrete AC 32 BASE B 50/70 G</t>
  </si>
  <si>
    <t>Asphalt concrete AC 22 BIN B 50/70 S</t>
  </si>
  <si>
    <t>Smooth concrete block pavement 40X20X6 cm, photocatalytic</t>
  </si>
  <si>
    <t>Interlocking concrete block pavement 30X20X10 cm, photocatalytic</t>
  </si>
  <si>
    <r>
      <t>B500S corrugated steel bars</t>
    </r>
    <r>
      <rPr>
        <sz val="11"/>
        <color theme="1"/>
        <rFont val="Calibri"/>
        <family val="2"/>
        <scheme val="minor"/>
      </rPr>
      <t> </t>
    </r>
  </si>
  <si>
    <r>
      <t>Vitrif</t>
    </r>
    <r>
      <rPr>
        <sz val="11"/>
        <color theme="1"/>
        <rFont val="Calibri"/>
        <family val="2"/>
        <scheme val="minor"/>
      </rPr>
      <t>ied clay pipe 600 mm</t>
    </r>
  </si>
  <si>
    <t>Surface water proofing treatment</t>
  </si>
  <si>
    <t>Polyethylene geomembrane on sub-base foundation</t>
  </si>
  <si>
    <t>Concrete slab HM-20 DE 15 cm</t>
  </si>
  <si>
    <t>Displacement of 6m height traffic light</t>
  </si>
  <si>
    <t>Tranfer of connection closet</t>
  </si>
  <si>
    <t>Electronic regulator transfer</t>
  </si>
  <si>
    <t>Polyethylene pipe PE100 Diam.40 mm PN-10</t>
  </si>
  <si>
    <t>Manual ball valve Diam.40 mm PN-10</t>
  </si>
  <si>
    <t>Stainless steel drinking water fountain</t>
  </si>
  <si>
    <t>Compact recirculation system for fountain</t>
  </si>
  <si>
    <t>Underground container 4000 l.</t>
  </si>
  <si>
    <t>CONTENEDOR SOTERRADO 4000 l</t>
  </si>
  <si>
    <t>Concrete HA-25/P/20/IIa in foundation</t>
  </si>
  <si>
    <t xml:space="preserve">Storm overflow manhole 1,00X1,00 m y Depth &gt;2,00m </t>
  </si>
  <si>
    <t>Stoneware pipe DN 600</t>
  </si>
  <si>
    <t>Concrete manhole for DN 600</t>
  </si>
  <si>
    <t>Pozo para DN 600</t>
  </si>
  <si>
    <t>Trench to draining pipe DN 200 up to 3m deep</t>
  </si>
  <si>
    <t>Transfer traffic light 6m height</t>
  </si>
  <si>
    <t>Cycle paths</t>
  </si>
  <si>
    <t xml:space="preserve"> Bituminous Concrete Driveway</t>
  </si>
  <si>
    <t>Calzada hormigón bituminoso</t>
  </si>
  <si>
    <t>Rainwater tank</t>
  </si>
  <si>
    <t>Underground container 4000 L.</t>
  </si>
  <si>
    <t>Drinking fountain</t>
  </si>
  <si>
    <t>Street fountain</t>
  </si>
  <si>
    <t>Pavement in children's play area with artificial grass and absorbent base</t>
  </si>
  <si>
    <t>Pavement in children´s play area of artificial grass and shock absorbent base</t>
  </si>
  <si>
    <t>Pavement in parking area with paving blocks</t>
  </si>
  <si>
    <t>Sidewalk with concrete paving blocks</t>
  </si>
  <si>
    <t>15EPP00105</t>
  </si>
  <si>
    <t>15UPA0010</t>
  </si>
  <si>
    <t>15URP00010</t>
  </si>
  <si>
    <t>15UPA0005</t>
  </si>
  <si>
    <t>FAROLA COLUMNA ACERO GALV. 6 m LUMINARIA LEDS 44W</t>
  </si>
  <si>
    <t>BANCO INTEMPERIE, SOPORTE METÁLICO Y ASIENTO PINO FLANDES</t>
  </si>
  <si>
    <t>PAPELERA PÚBLICA METÁLICA Y ZÓCALO DE HORMIGÓN</t>
  </si>
  <si>
    <t>BANCO HORMIGÓN BLANCO</t>
  </si>
  <si>
    <t>Galvanized steel streetlight 6m LEDS light</t>
  </si>
  <si>
    <t>Bench with METALLIC SUPPORT and nordic pine seat</t>
  </si>
  <si>
    <t>Metallic public bin</t>
  </si>
  <si>
    <t>White concrete bench</t>
  </si>
  <si>
    <t>15UPB00100</t>
  </si>
  <si>
    <t>ELEMENTO BALANCÍN MUELLE SIMPLE</t>
  </si>
  <si>
    <t>Children`s rocker</t>
  </si>
  <si>
    <t>15CRR10102</t>
  </si>
  <si>
    <t>SEÑAL VERTICAL DE PROHIBICIÓN</t>
  </si>
  <si>
    <t>Vertical traffic sign</t>
  </si>
  <si>
    <t>15PPP50111</t>
  </si>
  <si>
    <t xml:space="preserve"> BCCA code</t>
  </si>
  <si>
    <t>Spanish description</t>
  </si>
  <si>
    <t>English description</t>
  </si>
  <si>
    <t>Measurement unit</t>
  </si>
  <si>
    <t>Farola columna acero galv. 6 m luminaria leds 44w</t>
  </si>
  <si>
    <t>Banco intemperie, soporte metálico y asiento pino flandes</t>
  </si>
  <si>
    <t>Papelera pública metálica y zócalo de hormigón</t>
  </si>
  <si>
    <t>Banco hormigón blanco</t>
  </si>
  <si>
    <t>Elemento balancín muelle simple</t>
  </si>
  <si>
    <t>Señal vertical de prohibición</t>
  </si>
  <si>
    <t>Acerado con adoquín hormigón 40x20x6 cm</t>
  </si>
  <si>
    <t>Pavimento zona aparcamiento</t>
  </si>
  <si>
    <t>Pavimento zona juego infantil césped artificial y base amortiguante</t>
  </si>
  <si>
    <t>Bench with metallic support and nordic pine seat</t>
  </si>
  <si>
    <t>Carbon footprint</t>
  </si>
  <si>
    <t>Water footprint</t>
  </si>
  <si>
    <t>Embodied energy</t>
  </si>
  <si>
    <t>€ per unit of reference</t>
  </si>
  <si>
    <t>MJ/u. ref.</t>
  </si>
  <si>
    <t>(m3/u. ref.)</t>
  </si>
  <si>
    <t>(t CO2eq/u. ref.)</t>
  </si>
  <si>
    <t>EUR/u. ref.</t>
  </si>
  <si>
    <t>15ACW91110</t>
  </si>
  <si>
    <t>15MMW90152</t>
  </si>
  <si>
    <t>15MZZ90125</t>
  </si>
  <si>
    <t>15MWW00210</t>
  </si>
  <si>
    <t>15MWW90160</t>
  </si>
  <si>
    <t>15ACV91110</t>
  </si>
  <si>
    <t>Environmental impact</t>
  </si>
  <si>
    <t>Budget</t>
  </si>
  <si>
    <t>Element IFC</t>
  </si>
  <si>
    <t>Clase IFC (Spanish)</t>
  </si>
  <si>
    <t>Clase UrbanBIM (Spanish)</t>
  </si>
  <si>
    <t xml:space="preserve">Class UrbanBIM </t>
  </si>
  <si>
    <t>Clasificación BCCA (Spanish)</t>
  </si>
  <si>
    <t xml:space="preserve"> Uniclass code</t>
  </si>
  <si>
    <t>Unit of  ref.</t>
  </si>
  <si>
    <t>Description</t>
  </si>
  <si>
    <t>Descripción (Spanish)</t>
  </si>
  <si>
    <t>IfcSlab</t>
  </si>
  <si>
    <t>Forjados</t>
  </si>
  <si>
    <t>Pavimento</t>
  </si>
  <si>
    <t>Pavement</t>
  </si>
  <si>
    <t>EF_30_60</t>
  </si>
  <si>
    <t>PAVIMENTO ZONA APARCAMIENTO CON ADOQUÍN HORMIGÓN</t>
  </si>
  <si>
    <t>Acerado</t>
  </si>
  <si>
    <t>Sidewalk</t>
  </si>
  <si>
    <t>ACERADO CON ADOQUÍN HORMIGÓN 40X20X6 cm</t>
  </si>
  <si>
    <t>CARRIL BICI</t>
  </si>
  <si>
    <t>Calzada</t>
  </si>
  <si>
    <t>Driveway</t>
  </si>
  <si>
    <t>IfcTank</t>
  </si>
  <si>
    <t>Depósitos</t>
  </si>
  <si>
    <t>Depósito</t>
  </si>
  <si>
    <t>Tanks</t>
  </si>
  <si>
    <t>Pr_60_50_96_15</t>
  </si>
  <si>
    <t>Depósito agua de lluvia instalado</t>
  </si>
  <si>
    <t>Contenedores</t>
  </si>
  <si>
    <t>Container</t>
  </si>
  <si>
    <t>Pr_40_50_07_22</t>
  </si>
  <si>
    <t>Contenedor soterrado 4000 L.</t>
  </si>
  <si>
    <t>IfcUrbanFurniture</t>
  </si>
  <si>
    <t>Mobiliario Urbano</t>
  </si>
  <si>
    <t>Farola</t>
  </si>
  <si>
    <t>Streetlight</t>
  </si>
  <si>
    <t>Pr_70_70_48_73</t>
  </si>
  <si>
    <t>Banco</t>
  </si>
  <si>
    <t>Bench</t>
  </si>
  <si>
    <t>Pr_40_30_29</t>
  </si>
  <si>
    <t>Bench, METALLIC SUPPORT and nordic pine seat</t>
  </si>
  <si>
    <t>Papelera</t>
  </si>
  <si>
    <t>Bin</t>
  </si>
  <si>
    <t>Pr_40_50_07_96</t>
  </si>
  <si>
    <t>Fuente</t>
  </si>
  <si>
    <t>Fountain</t>
  </si>
  <si>
    <t>Pr_40_20_87_24</t>
  </si>
  <si>
    <t>Pr_70_55_98_30</t>
  </si>
  <si>
    <t>Balancín</t>
  </si>
  <si>
    <t>Rocker</t>
  </si>
  <si>
    <t>Pr_40_30_61_88</t>
  </si>
  <si>
    <t>Semáforo</t>
  </si>
  <si>
    <t>Traffic light</t>
  </si>
  <si>
    <t>Pr_70_75_70_14</t>
  </si>
  <si>
    <t>Señal</t>
  </si>
  <si>
    <t>Sign</t>
  </si>
  <si>
    <t>Pr_70_75_72_30</t>
  </si>
  <si>
    <t>IfcPipeSegment</t>
  </si>
  <si>
    <t>Conducciones</t>
  </si>
  <si>
    <t>Conducción</t>
  </si>
  <si>
    <t>Pipe</t>
  </si>
  <si>
    <t>Pr_65_52</t>
  </si>
  <si>
    <t>IfcFooting</t>
  </si>
  <si>
    <t>Cimientos</t>
  </si>
  <si>
    <t>Zanja</t>
  </si>
  <si>
    <t>Trenches</t>
  </si>
  <si>
    <t>Pr_65_52_07_89</t>
  </si>
  <si>
    <t>Zanja para tubería drenante DIAM 200 hasta 3m de profundidad</t>
  </si>
  <si>
    <t>Pozo</t>
  </si>
  <si>
    <t>Wells</t>
  </si>
  <si>
    <t>Concrete well for DN 600</t>
  </si>
  <si>
    <t>Quantities of basic elements</t>
  </si>
  <si>
    <t>Element definition</t>
  </si>
  <si>
    <t>Code</t>
  </si>
  <si>
    <t>BIM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</si>
</sst>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"/>
    <numFmt numFmtId="166" formatCode="#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0" xfId="0" applyBorder="1"/>
    <xf numFmtId="165" fontId="0" fillId="0" borderId="1" xfId="0" applyNumberFormat="1" applyFont="1" applyBorder="1" applyAlignment="1"/>
    <xf numFmtId="165" fontId="4" fillId="0" borderId="1" xfId="0" applyNumberFormat="1" applyFont="1" applyBorder="1" applyAlignment="1"/>
    <xf numFmtId="0" fontId="0" fillId="0" borderId="0" xfId="0" applyFont="1" applyAlignment="1"/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/>
    <xf numFmtId="0" fontId="0" fillId="0" borderId="0" xfId="0" applyFont="1" applyBorder="1" applyAlignment="1"/>
    <xf numFmtId="166" fontId="0" fillId="0" borderId="1" xfId="0" applyNumberFormat="1" applyFont="1" applyBorder="1" applyAlignment="1"/>
    <xf numFmtId="166" fontId="4" fillId="0" borderId="1" xfId="0" applyNumberFormat="1" applyFont="1" applyBorder="1" applyAlignment="1"/>
    <xf numFmtId="166" fontId="0" fillId="0" borderId="1" xfId="1" applyNumberFormat="1" applyFont="1" applyBorder="1" applyAlignment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top"/>
    </xf>
    <xf numFmtId="165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2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/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/>
    <xf numFmtId="0" fontId="0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2" fillId="0" borderId="5" xfId="0" applyFont="1" applyBorder="1"/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left"/>
    </xf>
    <xf numFmtId="0" fontId="5" fillId="0" borderId="5" xfId="0" applyFont="1" applyBorder="1"/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0" fillId="7" borderId="0" xfId="0" applyFont="1" applyFill="1" applyAlignment="1">
      <alignment horizontal="center" vertical="top" wrapText="1"/>
    </xf>
    <xf numFmtId="0" fontId="10" fillId="7" borderId="0" xfId="0" applyFont="1" applyFill="1" applyAlignment="1">
      <alignment horizontal="center" vertical="top"/>
    </xf>
    <xf numFmtId="0" fontId="4" fillId="8" borderId="0" xfId="0" applyFont="1" applyFill="1" applyAlignment="1">
      <alignment horizontal="left" vertical="top" wrapText="1"/>
    </xf>
    <xf numFmtId="0" fontId="3" fillId="8" borderId="0" xfId="0" applyFont="1" applyFill="1" applyAlignment="1">
      <alignment horizontal="center" vertical="top" wrapText="1"/>
    </xf>
    <xf numFmtId="0" fontId="3" fillId="9" borderId="0" xfId="0" applyFont="1" applyFill="1" applyAlignment="1">
      <alignment horizontal="center" vertical="top"/>
    </xf>
    <xf numFmtId="0" fontId="4" fillId="9" borderId="0" xfId="0" applyFont="1" applyFill="1" applyAlignment="1">
      <alignment horizontal="center" vertical="top"/>
    </xf>
    <xf numFmtId="0" fontId="3" fillId="10" borderId="0" xfId="0" applyFont="1" applyFill="1" applyAlignment="1">
      <alignment horizontal="center" vertical="top"/>
    </xf>
    <xf numFmtId="0" fontId="10" fillId="11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165" fontId="4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ill="1" applyBorder="1"/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2" fillId="0" borderId="0" xfId="0" applyFont="1" applyBorder="1"/>
    <xf numFmtId="0" fontId="5" fillId="0" borderId="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/>
    <xf numFmtId="0" fontId="5" fillId="0" borderId="16" xfId="0" applyFont="1" applyBorder="1" applyAlignment="1">
      <alignment horizontal="center"/>
    </xf>
    <xf numFmtId="0" fontId="5" fillId="0" borderId="19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nica%20Tristancho\Desktop\investigacion\URBAN%20BIM\PROYECTO\15PRECIOS%20COMPLEJOS%20URBAN%20B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nica%20Tristancho\Desktop\investigacion\URBAN%20BIM\PROYECTO\VERSION17_OERCO2%20-%20PU%20URB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5 (PRECIO)"/>
      <sheetName val="HOJA_AUX 1"/>
      <sheetName val="Depósito"/>
      <sheetName val="Contenedor"/>
      <sheetName val="Fuente bebedero"/>
      <sheetName val="Fuente ornamental"/>
      <sheetName val="Zanja drenante"/>
      <sheetName val="Semáforo"/>
      <sheetName val="Carril bici"/>
      <sheetName val="Calzada"/>
      <sheetName val="Pavimento zona infantil"/>
      <sheetName val="Pavimento aparcamiento"/>
      <sheetName val="Acerado"/>
      <sheetName val="Hoja1"/>
      <sheetName val="Hoja2"/>
      <sheetName val="Hoja3"/>
      <sheetName val="Hoja4"/>
      <sheetName val="Hoja5"/>
    </sheetNames>
    <sheetDataSet>
      <sheetData sheetId="0" refreshError="1"/>
      <sheetData sheetId="1" refreshError="1"/>
      <sheetData sheetId="2" refreshError="1">
        <row r="3">
          <cell r="M3">
            <v>1</v>
          </cell>
        </row>
        <row r="4">
          <cell r="M4">
            <v>0.95</v>
          </cell>
        </row>
        <row r="5">
          <cell r="M5">
            <v>1.085</v>
          </cell>
        </row>
        <row r="6">
          <cell r="M6">
            <v>2.3780000000000001</v>
          </cell>
        </row>
        <row r="7">
          <cell r="M7">
            <v>3.8860000000000001</v>
          </cell>
        </row>
        <row r="8">
          <cell r="O8">
            <v>0.27800000000000002</v>
          </cell>
          <cell r="Q8">
            <v>17.190000000000001</v>
          </cell>
          <cell r="S8">
            <v>5300.2</v>
          </cell>
          <cell r="U8">
            <v>211.39</v>
          </cell>
        </row>
        <row r="11">
          <cell r="M11">
            <v>12.5</v>
          </cell>
        </row>
        <row r="12">
          <cell r="M12">
            <v>1</v>
          </cell>
        </row>
        <row r="13">
          <cell r="M13">
            <v>2.262</v>
          </cell>
        </row>
        <row r="14">
          <cell r="M14">
            <v>20</v>
          </cell>
        </row>
        <row r="15">
          <cell r="O15">
            <v>1.8605</v>
          </cell>
          <cell r="Q15">
            <v>101.35</v>
          </cell>
          <cell r="S15">
            <v>15380.32</v>
          </cell>
          <cell r="U15">
            <v>1126.8800000000001</v>
          </cell>
        </row>
      </sheetData>
      <sheetData sheetId="3" refreshError="1">
        <row r="3">
          <cell r="M3">
            <v>1.0880000000000001</v>
          </cell>
        </row>
        <row r="4">
          <cell r="M4">
            <v>2.5379999999999998</v>
          </cell>
        </row>
        <row r="5">
          <cell r="M5">
            <v>1.0880000000000001</v>
          </cell>
        </row>
        <row r="6">
          <cell r="M6">
            <v>2.5379999999999998</v>
          </cell>
        </row>
        <row r="7">
          <cell r="M7">
            <v>1.0880000000000001</v>
          </cell>
        </row>
        <row r="8">
          <cell r="M8">
            <v>1.845</v>
          </cell>
        </row>
        <row r="9">
          <cell r="M9">
            <v>5.0999999999999997E-2</v>
          </cell>
        </row>
        <row r="10">
          <cell r="M10">
            <v>0.254</v>
          </cell>
        </row>
        <row r="11">
          <cell r="M11">
            <v>0.41399999999999998</v>
          </cell>
        </row>
        <row r="12">
          <cell r="M12">
            <v>0.152</v>
          </cell>
        </row>
        <row r="13">
          <cell r="M13">
            <v>80.986000000000004</v>
          </cell>
        </row>
        <row r="14">
          <cell r="M14">
            <v>0.217</v>
          </cell>
        </row>
        <row r="15">
          <cell r="M15">
            <v>1.379</v>
          </cell>
        </row>
        <row r="16">
          <cell r="M16">
            <v>0.38600000000000001</v>
          </cell>
        </row>
        <row r="17">
          <cell r="M17">
            <v>2.7E-2</v>
          </cell>
        </row>
        <row r="18">
          <cell r="M18">
            <v>0.20699999999999999</v>
          </cell>
        </row>
        <row r="19">
          <cell r="O19">
            <v>0.31269999999999998</v>
          </cell>
          <cell r="Q19">
            <v>64.171250000000001</v>
          </cell>
          <cell r="S19">
            <v>5612.0017699999999</v>
          </cell>
          <cell r="U19">
            <v>326.91543999999999</v>
          </cell>
        </row>
      </sheetData>
      <sheetData sheetId="4" refreshError="1">
        <row r="3">
          <cell r="M3">
            <v>7.5679999999999996</v>
          </cell>
        </row>
        <row r="4">
          <cell r="M4">
            <v>17.658000000000001</v>
          </cell>
        </row>
        <row r="5">
          <cell r="M5">
            <v>7.5679999999999996</v>
          </cell>
        </row>
        <row r="6">
          <cell r="M6">
            <v>17.658000000000001</v>
          </cell>
        </row>
        <row r="7">
          <cell r="M7">
            <v>14.013999999999999</v>
          </cell>
        </row>
        <row r="8">
          <cell r="M8">
            <v>9.0090000000000003</v>
          </cell>
        </row>
        <row r="9">
          <cell r="M9">
            <v>1.802</v>
          </cell>
        </row>
        <row r="10">
          <cell r="M10">
            <v>1.952</v>
          </cell>
        </row>
        <row r="11">
          <cell r="M11">
            <v>2.3420000000000001</v>
          </cell>
        </row>
        <row r="12">
          <cell r="M12">
            <v>328.23599999999999</v>
          </cell>
        </row>
        <row r="13">
          <cell r="M13">
            <v>4.0039999999999996</v>
          </cell>
        </row>
        <row r="14">
          <cell r="M14">
            <v>15.616</v>
          </cell>
        </row>
        <row r="15">
          <cell r="M15">
            <v>1.0009999999999999</v>
          </cell>
        </row>
        <row r="16">
          <cell r="O16">
            <v>6.7192999999999996</v>
          </cell>
          <cell r="Q16">
            <v>584.79019000000005</v>
          </cell>
          <cell r="S16">
            <v>34708.58311</v>
          </cell>
          <cell r="U16">
            <v>5950.1212299999997</v>
          </cell>
        </row>
      </sheetData>
      <sheetData sheetId="5" refreshError="1">
        <row r="3">
          <cell r="M3">
            <v>7.9989999999999997</v>
          </cell>
        </row>
        <row r="4">
          <cell r="M4">
            <v>7.9989999999999997</v>
          </cell>
        </row>
        <row r="5">
          <cell r="M5">
            <v>2.75</v>
          </cell>
        </row>
        <row r="6">
          <cell r="M6">
            <v>5.1989999999999998</v>
          </cell>
        </row>
        <row r="7">
          <cell r="M7">
            <v>15.997999999999999</v>
          </cell>
        </row>
        <row r="8">
          <cell r="M8">
            <v>1</v>
          </cell>
        </row>
        <row r="9">
          <cell r="M9">
            <v>1</v>
          </cell>
        </row>
        <row r="10">
          <cell r="O10">
            <v>6.5600000000000006E-2</v>
          </cell>
          <cell r="Q10">
            <v>107.28</v>
          </cell>
          <cell r="S10">
            <v>6684.95</v>
          </cell>
          <cell r="U10">
            <v>1379.35</v>
          </cell>
        </row>
      </sheetData>
      <sheetData sheetId="6" refreshError="1">
        <row r="3">
          <cell r="M3">
            <v>100.2</v>
          </cell>
        </row>
        <row r="4">
          <cell r="M4">
            <v>100.2</v>
          </cell>
        </row>
        <row r="5">
          <cell r="M5">
            <v>46.2</v>
          </cell>
        </row>
        <row r="6">
          <cell r="M6">
            <v>63</v>
          </cell>
        </row>
        <row r="7">
          <cell r="M7">
            <v>18</v>
          </cell>
        </row>
        <row r="8">
          <cell r="M8">
            <v>1.2</v>
          </cell>
        </row>
        <row r="9">
          <cell r="M9">
            <v>0.6</v>
          </cell>
        </row>
        <row r="10">
          <cell r="M10">
            <v>16.05</v>
          </cell>
        </row>
        <row r="11">
          <cell r="M11">
            <v>21.824999999999999</v>
          </cell>
        </row>
        <row r="12">
          <cell r="M12">
            <v>1.5</v>
          </cell>
        </row>
        <row r="13">
          <cell r="M13">
            <v>3396.4119999999998</v>
          </cell>
        </row>
        <row r="14">
          <cell r="M14">
            <v>36</v>
          </cell>
        </row>
        <row r="15">
          <cell r="M15">
            <v>181.8</v>
          </cell>
        </row>
        <row r="16">
          <cell r="M16">
            <v>10</v>
          </cell>
        </row>
        <row r="17">
          <cell r="M17">
            <v>68.75</v>
          </cell>
        </row>
        <row r="18">
          <cell r="M18">
            <v>67.599999999999994</v>
          </cell>
        </row>
        <row r="19">
          <cell r="M19">
            <v>98.75</v>
          </cell>
        </row>
        <row r="20">
          <cell r="M20">
            <v>1</v>
          </cell>
        </row>
        <row r="21">
          <cell r="M21">
            <v>1</v>
          </cell>
        </row>
        <row r="22">
          <cell r="M22">
            <v>1</v>
          </cell>
        </row>
        <row r="23">
          <cell r="O23">
            <v>25.402200000000001</v>
          </cell>
          <cell r="Q23">
            <v>5456.9792299999999</v>
          </cell>
          <cell r="S23">
            <v>363222.88841999997</v>
          </cell>
          <cell r="U23">
            <v>45732.755579999997</v>
          </cell>
        </row>
      </sheetData>
      <sheetData sheetId="7" refreshError="1">
        <row r="3">
          <cell r="M3">
            <v>0.48799999999999999</v>
          </cell>
        </row>
        <row r="4">
          <cell r="M4">
            <v>1.1379999999999999</v>
          </cell>
        </row>
        <row r="5">
          <cell r="M5">
            <v>0.48799999999999999</v>
          </cell>
        </row>
        <row r="6">
          <cell r="M6">
            <v>1.1379999999999999</v>
          </cell>
        </row>
        <row r="7">
          <cell r="M7">
            <v>7.202</v>
          </cell>
        </row>
        <row r="8">
          <cell r="M8">
            <v>1</v>
          </cell>
        </row>
        <row r="9">
          <cell r="M9">
            <v>4.0010000000000003</v>
          </cell>
        </row>
        <row r="10">
          <cell r="M10">
            <v>0.25</v>
          </cell>
        </row>
        <row r="11">
          <cell r="M11">
            <v>1.375</v>
          </cell>
        </row>
        <row r="12">
          <cell r="M12">
            <v>1.4999999999999999E-2</v>
          </cell>
        </row>
        <row r="13">
          <cell r="M13">
            <v>1.4999999999999999E-2</v>
          </cell>
        </row>
        <row r="14">
          <cell r="O14">
            <v>0.1464</v>
          </cell>
          <cell r="Q14">
            <v>26.090499999999999</v>
          </cell>
          <cell r="S14">
            <v>3381.52</v>
          </cell>
          <cell r="U14">
            <v>138.45934</v>
          </cell>
        </row>
      </sheetData>
      <sheetData sheetId="8" refreshError="1">
        <row r="3">
          <cell r="M3">
            <v>20</v>
          </cell>
        </row>
        <row r="4">
          <cell r="M4">
            <v>1</v>
          </cell>
        </row>
        <row r="5">
          <cell r="M5">
            <v>1</v>
          </cell>
        </row>
        <row r="6">
          <cell r="M6">
            <v>1</v>
          </cell>
        </row>
        <row r="7">
          <cell r="M7">
            <v>1</v>
          </cell>
        </row>
        <row r="8">
          <cell r="M8">
            <v>20</v>
          </cell>
        </row>
        <row r="9">
          <cell r="M9">
            <v>1</v>
          </cell>
        </row>
        <row r="10">
          <cell r="M10">
            <v>1</v>
          </cell>
        </row>
        <row r="11">
          <cell r="M11">
            <v>20</v>
          </cell>
        </row>
        <row r="12">
          <cell r="O12">
            <v>2.2399</v>
          </cell>
          <cell r="Q12">
            <v>78.849999999999994</v>
          </cell>
          <cell r="S12">
            <v>25973.48</v>
          </cell>
          <cell r="U12">
            <v>4589.57</v>
          </cell>
        </row>
      </sheetData>
      <sheetData sheetId="9" refreshError="1">
        <row r="3">
          <cell r="M3">
            <v>0.57999999999999996</v>
          </cell>
        </row>
        <row r="4">
          <cell r="M4">
            <v>0.57999999999999996</v>
          </cell>
        </row>
        <row r="5">
          <cell r="M5">
            <v>1</v>
          </cell>
        </row>
        <row r="6">
          <cell r="M6">
            <v>0.3</v>
          </cell>
        </row>
        <row r="7">
          <cell r="M7">
            <v>0.2</v>
          </cell>
        </row>
        <row r="8">
          <cell r="M8">
            <v>0.4</v>
          </cell>
        </row>
        <row r="9">
          <cell r="M9">
            <v>1.2</v>
          </cell>
        </row>
        <row r="10">
          <cell r="O10">
            <v>9.8100000000000007E-2</v>
          </cell>
          <cell r="Q10">
            <v>1.9602599999999999</v>
          </cell>
          <cell r="S10">
            <v>669.74</v>
          </cell>
          <cell r="U10">
            <v>33.216909999999999</v>
          </cell>
        </row>
      </sheetData>
      <sheetData sheetId="10" refreshError="1">
        <row r="3">
          <cell r="M3">
            <v>0.57999999999999996</v>
          </cell>
        </row>
        <row r="4">
          <cell r="M4">
            <v>0.57999999999999996</v>
          </cell>
        </row>
        <row r="5">
          <cell r="M5">
            <v>1</v>
          </cell>
        </row>
        <row r="6">
          <cell r="M6">
            <v>0.5</v>
          </cell>
        </row>
        <row r="7">
          <cell r="M7">
            <v>0.25</v>
          </cell>
        </row>
        <row r="8">
          <cell r="M8">
            <v>7.0000000000000007E-2</v>
          </cell>
        </row>
        <row r="9">
          <cell r="M9">
            <v>0.06</v>
          </cell>
        </row>
        <row r="10">
          <cell r="O10">
            <v>4.6600000000000003E-2</v>
          </cell>
          <cell r="Q10">
            <v>1.9302600000000001</v>
          </cell>
          <cell r="S10">
            <v>515.01</v>
          </cell>
          <cell r="U10">
            <v>22.63691</v>
          </cell>
        </row>
      </sheetData>
      <sheetData sheetId="11" refreshError="1">
        <row r="3">
          <cell r="M3">
            <v>0.4</v>
          </cell>
        </row>
        <row r="4">
          <cell r="M4">
            <v>0.4</v>
          </cell>
        </row>
        <row r="5">
          <cell r="M5">
            <v>1</v>
          </cell>
        </row>
        <row r="6">
          <cell r="M6">
            <v>1</v>
          </cell>
        </row>
        <row r="7">
          <cell r="O7">
            <v>2.53E-2</v>
          </cell>
          <cell r="Q7">
            <v>1.5801799999999999</v>
          </cell>
          <cell r="S7">
            <v>371.89</v>
          </cell>
          <cell r="U7">
            <v>41.20684</v>
          </cell>
        </row>
      </sheetData>
      <sheetData sheetId="12" refreshError="1">
        <row r="3">
          <cell r="M3">
            <v>0.8</v>
          </cell>
        </row>
        <row r="4">
          <cell r="M4">
            <v>0.8</v>
          </cell>
        </row>
        <row r="5">
          <cell r="M5">
            <v>1</v>
          </cell>
        </row>
        <row r="6">
          <cell r="M6">
            <v>0.4</v>
          </cell>
        </row>
        <row r="7">
          <cell r="M7">
            <v>1</v>
          </cell>
        </row>
        <row r="8">
          <cell r="O8">
            <v>7.8200000000000006E-2</v>
          </cell>
          <cell r="Q8">
            <v>1.2303500000000001</v>
          </cell>
          <cell r="S8">
            <v>491.54</v>
          </cell>
          <cell r="U8">
            <v>54.373669999999997</v>
          </cell>
        </row>
      </sheetData>
      <sheetData sheetId="13" refreshError="1">
        <row r="3">
          <cell r="M3">
            <v>0.55000000000000004</v>
          </cell>
        </row>
        <row r="4">
          <cell r="M4">
            <v>0.55000000000000004</v>
          </cell>
        </row>
        <row r="5">
          <cell r="M5">
            <v>1</v>
          </cell>
        </row>
        <row r="6">
          <cell r="M6">
            <v>0.3</v>
          </cell>
        </row>
        <row r="7">
          <cell r="M7">
            <v>1</v>
          </cell>
        </row>
        <row r="8">
          <cell r="M8">
            <v>1</v>
          </cell>
        </row>
        <row r="9">
          <cell r="O9">
            <v>8.1299999999999997E-2</v>
          </cell>
          <cell r="Q9">
            <v>1.2902400000000001</v>
          </cell>
          <cell r="S9">
            <v>471.42</v>
          </cell>
          <cell r="U9">
            <v>31.911899999999999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 BASICOS"/>
      <sheetName val="HOJA AUXILIAR"/>
      <sheetName val="CUNITARIOS"/>
      <sheetName val="Hoja Cuantificacion"/>
      <sheetName val="RESULTADOS"/>
      <sheetName val="RESULTADOS 1"/>
      <sheetName val="Hoja Cuantificacion (2)"/>
      <sheetName val="Hoja2"/>
    </sheetNames>
    <sheetDataSet>
      <sheetData sheetId="0" refreshError="1"/>
      <sheetData sheetId="1" refreshError="1"/>
      <sheetData sheetId="2" refreshError="1">
        <row r="6">
          <cell r="J6">
            <v>14.182464025737682</v>
          </cell>
          <cell r="AM6">
            <v>-2.3494530070993846E-2</v>
          </cell>
          <cell r="BG6">
            <v>12.047504509807535</v>
          </cell>
          <cell r="CA6">
            <v>385.02833044247603</v>
          </cell>
        </row>
        <row r="18">
          <cell r="J18">
            <v>3.0077685064344211</v>
          </cell>
          <cell r="AM18">
            <v>-5.6476082114374822E-3</v>
          </cell>
          <cell r="BG18">
            <v>3.0118900903954153</v>
          </cell>
          <cell r="CA18">
            <v>100.5563182598076</v>
          </cell>
        </row>
        <row r="82">
          <cell r="J82">
            <v>70.552500000000009</v>
          </cell>
          <cell r="AM82">
            <v>0.24167500851599999</v>
          </cell>
          <cell r="BG82">
            <v>3.6013684870587555</v>
          </cell>
          <cell r="CA82">
            <v>1333.5929104109591</v>
          </cell>
        </row>
        <row r="284">
          <cell r="J284">
            <v>1.4864912000000001</v>
          </cell>
          <cell r="AM284">
            <v>1.5938178564000002E-3</v>
          </cell>
          <cell r="BG284">
            <v>2.9533680000000156E-2</v>
          </cell>
          <cell r="CA284">
            <v>25.513280691019787</v>
          </cell>
        </row>
        <row r="295">
          <cell r="J295">
            <v>9.75624</v>
          </cell>
          <cell r="AM295">
            <v>-1.145584259325E-2</v>
          </cell>
          <cell r="BG295">
            <v>5.5176600722965965</v>
          </cell>
          <cell r="CA295">
            <v>166.06564086027396</v>
          </cell>
        </row>
        <row r="302">
          <cell r="J302">
            <v>26.314619999999998</v>
          </cell>
          <cell r="AM302">
            <v>-6.6930036755103632E-3</v>
          </cell>
          <cell r="BG302">
            <v>4.6274321845940145</v>
          </cell>
          <cell r="CA302">
            <v>183.16421146837521</v>
          </cell>
        </row>
        <row r="327">
          <cell r="J327">
            <v>49.771500000000003</v>
          </cell>
          <cell r="AM327">
            <v>4.6420977539475002E-2</v>
          </cell>
          <cell r="BG327">
            <v>1.3207664250000024</v>
          </cell>
          <cell r="CA327">
            <v>737.09593885582194</v>
          </cell>
        </row>
        <row r="336">
          <cell r="J336">
            <v>74.6952</v>
          </cell>
          <cell r="AM336">
            <v>0.29270013319799998</v>
          </cell>
          <cell r="BG336">
            <v>4.3723279285713454</v>
          </cell>
          <cell r="CA336">
            <v>1606.8430483561644</v>
          </cell>
        </row>
        <row r="349">
          <cell r="J349">
            <v>77.738900000000001</v>
          </cell>
          <cell r="AM349">
            <v>0.29611983916557477</v>
          </cell>
          <cell r="BG349">
            <v>4.4173265329573788</v>
          </cell>
          <cell r="CA349">
            <v>1631.6552261336365</v>
          </cell>
        </row>
        <row r="367">
          <cell r="J367">
            <v>73.297899999999998</v>
          </cell>
          <cell r="AM367">
            <v>0.29588366234700003</v>
          </cell>
          <cell r="BG367">
            <v>4.415507808655379</v>
          </cell>
          <cell r="CA367">
            <v>1627.7516115753424</v>
          </cell>
        </row>
        <row r="434">
          <cell r="J434">
            <v>87.249099999999999</v>
          </cell>
          <cell r="AM434">
            <v>0.20196460722419474</v>
          </cell>
          <cell r="BG434">
            <v>2.7037209644244196</v>
          </cell>
          <cell r="CA434">
            <v>1384.7903237004282</v>
          </cell>
        </row>
        <row r="473">
          <cell r="J473">
            <v>121.7285</v>
          </cell>
          <cell r="AM473">
            <v>5.0679295402910003E-2</v>
          </cell>
          <cell r="BG473">
            <v>29.747053970425583</v>
          </cell>
          <cell r="CA473">
            <v>911.95935267272023</v>
          </cell>
        </row>
        <row r="483">
          <cell r="J483">
            <v>218.99849999999998</v>
          </cell>
          <cell r="AM483">
            <v>5.0679295402910003E-2</v>
          </cell>
          <cell r="BG483">
            <v>29.747053970425583</v>
          </cell>
          <cell r="CA483">
            <v>911.95935267272023</v>
          </cell>
        </row>
        <row r="494">
          <cell r="J494">
            <v>218.99849999999998</v>
          </cell>
          <cell r="AM494">
            <v>5.0679295402910003E-2</v>
          </cell>
          <cell r="BG494">
            <v>29.747053970425583</v>
          </cell>
          <cell r="CA494">
            <v>911.95935267272023</v>
          </cell>
        </row>
        <row r="514">
          <cell r="J514">
            <v>12.726500000000001</v>
          </cell>
          <cell r="AM514">
            <v>3.383703225E-3</v>
          </cell>
          <cell r="BG514">
            <v>7.5427630383000044E-2</v>
          </cell>
          <cell r="CA514">
            <v>300.03133245122456</v>
          </cell>
        </row>
        <row r="728">
          <cell r="J728">
            <v>155.30724999999998</v>
          </cell>
          <cell r="AM728">
            <v>0.24674535992228755</v>
          </cell>
          <cell r="BG728">
            <v>4.3879318164000356</v>
          </cell>
          <cell r="CA728">
            <v>4570.6059478749858</v>
          </cell>
        </row>
        <row r="906">
          <cell r="J906">
            <v>2265.7549629618688</v>
          </cell>
          <cell r="AM906">
            <v>1.8323954006368186</v>
          </cell>
          <cell r="BG906">
            <v>199.71223028340458</v>
          </cell>
          <cell r="CA906">
            <v>25972.255444886599</v>
          </cell>
        </row>
        <row r="922">
          <cell r="J922">
            <v>1759.5652419286887</v>
          </cell>
          <cell r="AM922">
            <v>2.6702571032222155</v>
          </cell>
          <cell r="BG922">
            <v>176.65846197190567</v>
          </cell>
          <cell r="CA922">
            <v>38734.032549659983</v>
          </cell>
        </row>
        <row r="938">
          <cell r="J938">
            <v>5279.128999999999</v>
          </cell>
          <cell r="AM938">
            <v>0.34119567542025181</v>
          </cell>
          <cell r="BG938">
            <v>8.0906159500372379</v>
          </cell>
          <cell r="CA938">
            <v>6272.3456992967294</v>
          </cell>
        </row>
        <row r="1039">
          <cell r="J1039">
            <v>931.94249999999988</v>
          </cell>
          <cell r="AM1039">
            <v>1.9271381614525194</v>
          </cell>
          <cell r="BG1039">
            <v>17.382834822524003</v>
          </cell>
          <cell r="CA1039">
            <v>12583.369013928303</v>
          </cell>
        </row>
        <row r="1153">
          <cell r="J1153">
            <v>19.161200000000001</v>
          </cell>
          <cell r="AM1153">
            <v>6.7319310976186875E-3</v>
          </cell>
          <cell r="BG1153">
            <v>0.18766156763789313</v>
          </cell>
          <cell r="CA1153">
            <v>208.23805682919587</v>
          </cell>
        </row>
        <row r="1160">
          <cell r="J1160">
            <v>84.87</v>
          </cell>
          <cell r="AM1160">
            <v>9.7175351193142495E-2</v>
          </cell>
          <cell r="BG1160">
            <v>0.94136349150000509</v>
          </cell>
          <cell r="CA1160">
            <v>981.53031476284229</v>
          </cell>
        </row>
        <row r="1170">
          <cell r="J1170">
            <v>0.74173999999999995</v>
          </cell>
          <cell r="AM1170">
            <v>3.5019026400000004E-4</v>
          </cell>
          <cell r="BG1170">
            <v>9.8488652880000128E-3</v>
          </cell>
          <cell r="CA1170">
            <v>10.106941054379412</v>
          </cell>
        </row>
        <row r="1237">
          <cell r="J1237">
            <v>114.120625</v>
          </cell>
          <cell r="AM1237">
            <v>0.31010846924111712</v>
          </cell>
          <cell r="BG1237">
            <v>6.1413232997005256</v>
          </cell>
          <cell r="CA1237">
            <v>4513.0175038799762</v>
          </cell>
        </row>
        <row r="1267">
          <cell r="J1267">
            <v>16.8675</v>
          </cell>
          <cell r="AM1267">
            <v>2.81791657917E-4</v>
          </cell>
          <cell r="BG1267">
            <v>1.1506710649975438E-2</v>
          </cell>
          <cell r="CA1267">
            <v>5.5000757862328777</v>
          </cell>
        </row>
        <row r="1273">
          <cell r="J1273">
            <v>25.437950000000001</v>
          </cell>
          <cell r="AM1273">
            <v>2.4671269987047502E-2</v>
          </cell>
          <cell r="BG1273">
            <v>2.4260159197765874</v>
          </cell>
          <cell r="CA1273">
            <v>315.2360310542075</v>
          </cell>
        </row>
        <row r="1286">
          <cell r="J1286">
            <v>157.03859549999999</v>
          </cell>
          <cell r="AM1286">
            <v>0.1977926355840825</v>
          </cell>
          <cell r="BG1286">
            <v>2.3500186638273539</v>
          </cell>
          <cell r="CA1286">
            <v>2300.863107863308</v>
          </cell>
        </row>
        <row r="1298">
          <cell r="J1298">
            <v>61.283999999999999</v>
          </cell>
          <cell r="AM1298">
            <v>9.0821527649015635E-3</v>
          </cell>
          <cell r="BG1298">
            <v>0.36471163781251387</v>
          </cell>
          <cell r="CA1298">
            <v>163.10493738859162</v>
          </cell>
        </row>
        <row r="1304">
          <cell r="J1304">
            <v>115.02330000000001</v>
          </cell>
          <cell r="AM1304">
            <v>2.629041327719361E-2</v>
          </cell>
          <cell r="BG1304">
            <v>0.91617599707949815</v>
          </cell>
          <cell r="CA1304">
            <v>569.32418063383352</v>
          </cell>
        </row>
        <row r="1425">
          <cell r="J1425">
            <v>1023.0650000000001</v>
          </cell>
          <cell r="AM1425">
            <v>3.4247513862713279</v>
          </cell>
          <cell r="BG1425">
            <v>70.991566453008147</v>
          </cell>
          <cell r="CA1425">
            <v>56601.627763666431</v>
          </cell>
        </row>
        <row r="1681">
          <cell r="J1681">
            <v>4.0817499999999995</v>
          </cell>
          <cell r="AM1681">
            <v>6.9977999999999993E-3</v>
          </cell>
          <cell r="BG1681">
            <v>6.9977999999999993E-3</v>
          </cell>
          <cell r="CA1681">
            <v>0</v>
          </cell>
        </row>
        <row r="1691">
          <cell r="J1691">
            <v>2.0811999999999999</v>
          </cell>
          <cell r="AM1691">
            <v>5.3531999999999994E-4</v>
          </cell>
          <cell r="BG1691">
            <v>6.8011559999999999E-2</v>
          </cell>
          <cell r="CA1691">
            <v>1.8305271897052717</v>
          </cell>
        </row>
        <row r="1700">
          <cell r="J1700">
            <v>12.788499999999999</v>
          </cell>
          <cell r="AM1700">
            <v>4.4346920786881502E-2</v>
          </cell>
          <cell r="BG1700">
            <v>6.4775930720529598</v>
          </cell>
          <cell r="CA1700">
            <v>1145.4690530020475</v>
          </cell>
        </row>
        <row r="1710">
          <cell r="J1710">
            <v>2.09748</v>
          </cell>
          <cell r="AM1710">
            <v>2.886629E-4</v>
          </cell>
          <cell r="BG1710">
            <v>1.0670892859999994E-2</v>
          </cell>
          <cell r="CA1710">
            <v>9.0424508786495092</v>
          </cell>
        </row>
        <row r="1718">
          <cell r="J1718">
            <v>0.9889</v>
          </cell>
          <cell r="AM1718">
            <v>4.9707266000000006E-4</v>
          </cell>
          <cell r="BG1718">
            <v>2.0846243381599988E-2</v>
          </cell>
          <cell r="CA1718">
            <v>17.723203722153041</v>
          </cell>
        </row>
        <row r="1725">
          <cell r="J1725">
            <v>4.3595000000000006</v>
          </cell>
          <cell r="AM1725">
            <v>4.2872516924999998E-3</v>
          </cell>
          <cell r="BG1725">
            <v>0.17979884916629987</v>
          </cell>
          <cell r="CA1725">
            <v>152.86263210356995</v>
          </cell>
        </row>
        <row r="1734">
          <cell r="J1734">
            <v>11.661600000000002</v>
          </cell>
          <cell r="AM1734">
            <v>2.4908349E-2</v>
          </cell>
          <cell r="BG1734">
            <v>2.4833197199999852</v>
          </cell>
          <cell r="CA1734">
            <v>328.25688277293489</v>
          </cell>
        </row>
        <row r="1744">
          <cell r="J1744">
            <v>16.610999999999997</v>
          </cell>
          <cell r="AM1744">
            <v>2.4131148999999998E-2</v>
          </cell>
          <cell r="BG1744">
            <v>2.5612647999999854</v>
          </cell>
          <cell r="CA1744">
            <v>330.392497827591</v>
          </cell>
        </row>
        <row r="1761">
          <cell r="J1761">
            <v>12.225329999999998</v>
          </cell>
          <cell r="AM1761">
            <v>2.3002361374999999E-2</v>
          </cell>
          <cell r="BG1761">
            <v>2.3695122559999868</v>
          </cell>
          <cell r="CA1761">
            <v>292.52567407983946</v>
          </cell>
        </row>
        <row r="1770">
          <cell r="J1770">
            <v>11.845329999999997</v>
          </cell>
          <cell r="AM1770">
            <v>1.9433411374999997E-2</v>
          </cell>
          <cell r="BG1770">
            <v>2.3695122559999868</v>
          </cell>
          <cell r="CA1770">
            <v>155.12109907983947</v>
          </cell>
        </row>
        <row r="1780">
          <cell r="J1780">
            <v>4.8043100000000001</v>
          </cell>
          <cell r="AM1780">
            <v>2.1193253374999999E-2</v>
          </cell>
          <cell r="BG1780">
            <v>0.41191854800000005</v>
          </cell>
          <cell r="CA1780">
            <v>49.837074079839482</v>
          </cell>
        </row>
        <row r="1792">
          <cell r="J1792">
            <v>14.22744</v>
          </cell>
          <cell r="AM1792">
            <v>1.5534584000000001E-2</v>
          </cell>
          <cell r="BG1792">
            <v>0.27345898399999902</v>
          </cell>
          <cell r="CA1792">
            <v>87.064937041649372</v>
          </cell>
        </row>
        <row r="1801">
          <cell r="J1801">
            <v>15.581729999999999</v>
          </cell>
          <cell r="AM1801">
            <v>1.6473000000000002E-2</v>
          </cell>
          <cell r="BG1801">
            <v>0.38685779999999903</v>
          </cell>
          <cell r="CA1801">
            <v>90.115815691158161</v>
          </cell>
        </row>
        <row r="1812">
          <cell r="J1812">
            <v>32.825385064344211</v>
          </cell>
          <cell r="AM1812">
            <v>-6.0570358323489309E-2</v>
          </cell>
          <cell r="BG1812">
            <v>30.114711674896036</v>
          </cell>
          <cell r="CA1812">
            <v>906.43504572457846</v>
          </cell>
        </row>
        <row r="1848">
          <cell r="J1848">
            <v>6.6461127141557252</v>
          </cell>
          <cell r="AM1848">
            <v>-1.2474937704619049E-2</v>
          </cell>
          <cell r="BG1848">
            <v>6.6260997699835436</v>
          </cell>
          <cell r="CA1848">
            <v>199.4263181758736</v>
          </cell>
        </row>
        <row r="1869">
          <cell r="J1869">
            <v>5.8589999999999991</v>
          </cell>
          <cell r="AM1869">
            <v>0</v>
          </cell>
          <cell r="BG1869">
            <v>0</v>
          </cell>
          <cell r="CA1869">
            <v>0</v>
          </cell>
        </row>
        <row r="1874">
          <cell r="J1874">
            <v>0.16709000000000002</v>
          </cell>
          <cell r="AM1874">
            <v>4.3948799999999998E-4</v>
          </cell>
          <cell r="CA1874">
            <v>0</v>
          </cell>
        </row>
        <row r="1897">
          <cell r="J1897">
            <v>3.82775</v>
          </cell>
          <cell r="AM1897">
            <v>2.6003217062721563E-3</v>
          </cell>
          <cell r="BG1897">
            <v>1.0554596426999985E-2</v>
          </cell>
          <cell r="CA1897">
            <v>5.0114942525732022</v>
          </cell>
        </row>
        <row r="1978">
          <cell r="J1978">
            <v>4.200439909008189</v>
          </cell>
          <cell r="AM1978">
            <v>-7.8504525940142032E-3</v>
          </cell>
          <cell r="BG1978">
            <v>4.2166953622466528</v>
          </cell>
          <cell r="CA1978">
            <v>126.90621045967416</v>
          </cell>
        </row>
        <row r="1993">
          <cell r="J1993">
            <v>60.026730000000001</v>
          </cell>
          <cell r="AM1993">
            <v>0.20348069115924622</v>
          </cell>
          <cell r="BG1993">
            <v>3.139307500053933</v>
          </cell>
          <cell r="CA1993">
            <v>1437.9389074889386</v>
          </cell>
        </row>
        <row r="2020">
          <cell r="J2020">
            <v>128.55469486928104</v>
          </cell>
          <cell r="AM2020">
            <v>0.23286982680942156</v>
          </cell>
          <cell r="BG2020">
            <v>9.0221797313229839</v>
          </cell>
          <cell r="CA2020">
            <v>3917.0049443054177</v>
          </cell>
        </row>
        <row r="2030">
          <cell r="J2030">
            <v>62.832554869281054</v>
          </cell>
          <cell r="AM2030">
            <v>0.1432323978094216</v>
          </cell>
          <cell r="BG2030">
            <v>6.699993643542987</v>
          </cell>
          <cell r="CA2030">
            <v>2200.1961543510797</v>
          </cell>
        </row>
        <row r="2119">
          <cell r="J2119">
            <v>15.688321429999998</v>
          </cell>
          <cell r="AM2119">
            <v>3.42445503045E-2</v>
          </cell>
          <cell r="BG2119">
            <v>0.56477061510559501</v>
          </cell>
          <cell r="CA2119">
            <v>256.7799604697019</v>
          </cell>
        </row>
        <row r="2128">
          <cell r="J2128">
            <v>46.984067539999998</v>
          </cell>
          <cell r="AM2128">
            <v>6.3168799255500355E-2</v>
          </cell>
          <cell r="BG2128">
            <v>0.98875926357453792</v>
          </cell>
          <cell r="CA2128">
            <v>469.78272181403594</v>
          </cell>
        </row>
        <row r="2137">
          <cell r="J2137">
            <v>37.429500000000004</v>
          </cell>
          <cell r="AM2137">
            <v>2.18427125E-2</v>
          </cell>
          <cell r="BG2137">
            <v>1.5075000000000016</v>
          </cell>
          <cell r="CA2137">
            <v>370.06127196623771</v>
          </cell>
        </row>
        <row r="2172">
          <cell r="J2172">
            <v>10.370930000000001</v>
          </cell>
          <cell r="AM2172">
            <v>3.6121032511439999E-2</v>
          </cell>
          <cell r="BG2172">
            <v>0.53847520025545192</v>
          </cell>
          <cell r="CA2172">
            <v>197.86224203287674</v>
          </cell>
        </row>
        <row r="2245">
          <cell r="J2245">
            <v>563.98500000000001</v>
          </cell>
          <cell r="AM2245">
            <v>0.59836024976419855</v>
          </cell>
          <cell r="BG2245">
            <v>1.9325520845825261</v>
          </cell>
          <cell r="CA2245">
            <v>806.98555558989301</v>
          </cell>
        </row>
        <row r="2255">
          <cell r="J2255">
            <v>205.73579999999998</v>
          </cell>
          <cell r="AM2255">
            <v>0.20566687805101752</v>
          </cell>
          <cell r="BG2255">
            <v>4.3461549433170727</v>
          </cell>
          <cell r="CA2255">
            <v>3512.2159013261503</v>
          </cell>
        </row>
        <row r="2267">
          <cell r="J2267">
            <v>367.64571999999993</v>
          </cell>
          <cell r="AM2267">
            <v>2.0522554194393004E-3</v>
          </cell>
          <cell r="BG2267">
            <v>7.1164073663999156E-3</v>
          </cell>
          <cell r="CA2267">
            <v>4.2432465865410967</v>
          </cell>
        </row>
        <row r="2431">
          <cell r="J2431">
            <v>7.4433800000000003</v>
          </cell>
          <cell r="AM2431">
            <v>2.9699372963364126E-3</v>
          </cell>
          <cell r="BG2431">
            <v>4.6697870438623813E-2</v>
          </cell>
          <cell r="CA2431">
            <v>53.171984365067317</v>
          </cell>
        </row>
        <row r="2897">
          <cell r="J2897">
            <v>117.13</v>
          </cell>
          <cell r="AM2897">
            <v>8.3586523522432826E-3</v>
          </cell>
          <cell r="BG2897">
            <v>0.13015432700325072</v>
          </cell>
          <cell r="CA2897">
            <v>141.61078694318192</v>
          </cell>
        </row>
        <row r="3018">
          <cell r="J3018">
            <v>940.84</v>
          </cell>
          <cell r="AM3018">
            <v>2.0519467700947498</v>
          </cell>
          <cell r="BG3018">
            <v>28.071452275209868</v>
          </cell>
          <cell r="CA3018">
            <v>13531.693793636399</v>
          </cell>
        </row>
        <row r="3028">
          <cell r="J3028">
            <v>256.29000000000002</v>
          </cell>
          <cell r="AM3028">
            <v>-4.142611189409999E-2</v>
          </cell>
          <cell r="BG3028">
            <v>0.22741870679999909</v>
          </cell>
          <cell r="CA3028">
            <v>655.70400912249875</v>
          </cell>
        </row>
        <row r="3043">
          <cell r="J3043">
            <v>1005.2947</v>
          </cell>
          <cell r="AM3043">
            <v>0.39605288074914374</v>
          </cell>
          <cell r="BG3043">
            <v>7.3514939026385306</v>
          </cell>
          <cell r="CA3043">
            <v>4847.6293245809075</v>
          </cell>
        </row>
        <row r="3092">
          <cell r="J3092">
            <v>856.14499999999998</v>
          </cell>
          <cell r="AM3092">
            <v>4.5628887499073997E-2</v>
          </cell>
          <cell r="BG3092">
            <v>0.95717623795198459</v>
          </cell>
          <cell r="CA3092">
            <v>1235.7452249387447</v>
          </cell>
        </row>
        <row r="3101">
          <cell r="J3101">
            <v>1094.6300000000001</v>
          </cell>
          <cell r="AM3101">
            <v>0.21854462023681442</v>
          </cell>
          <cell r="BG3101">
            <v>4.9833843293098958</v>
          </cell>
          <cell r="CA3101">
            <v>3918.416092860627</v>
          </cell>
        </row>
        <row r="3116">
          <cell r="J3116">
            <v>3923.27</v>
          </cell>
          <cell r="AM3116">
            <v>5.082219570211219</v>
          </cell>
          <cell r="BG3116">
            <v>104.78271102599832</v>
          </cell>
          <cell r="CA3116">
            <v>83561.471172527832</v>
          </cell>
        </row>
        <row r="3125">
          <cell r="J3125">
            <v>457.779</v>
          </cell>
          <cell r="AM3125">
            <v>0.27086620824148749</v>
          </cell>
          <cell r="BG3125">
            <v>4.3478302092226269</v>
          </cell>
          <cell r="CA3125">
            <v>1979.0863453749394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H1" workbookViewId="0">
      <selection activeCell="H4" sqref="H4"/>
    </sheetView>
  </sheetViews>
  <sheetFormatPr baseColWidth="10" defaultRowHeight="14.4" x14ac:dyDescent="0.3"/>
  <cols>
    <col min="1" max="1" width="17.44140625" customWidth="1"/>
    <col min="2" max="2" width="28.33203125" customWidth="1"/>
    <col min="3" max="3" width="14.88671875" customWidth="1"/>
    <col min="4" max="4" width="17.109375" customWidth="1"/>
    <col min="5" max="5" width="15.44140625" style="76" customWidth="1"/>
    <col min="6" max="6" width="14.77734375" customWidth="1"/>
    <col min="7" max="7" width="10.77734375" customWidth="1"/>
    <col min="8" max="8" width="60" bestFit="1" customWidth="1"/>
    <col min="9" max="9" width="67.77734375" bestFit="1" customWidth="1"/>
    <col min="10" max="10" width="16.21875" bestFit="1" customWidth="1"/>
    <col min="11" max="11" width="11.5546875" bestFit="1" customWidth="1"/>
    <col min="12" max="12" width="10.44140625" bestFit="1" customWidth="1"/>
    <col min="13" max="13" width="11.109375" bestFit="1" customWidth="1"/>
  </cols>
  <sheetData>
    <row r="1" spans="1:13" x14ac:dyDescent="0.3">
      <c r="A1" s="64" t="s">
        <v>350</v>
      </c>
      <c r="B1" s="64"/>
      <c r="C1" s="64"/>
      <c r="D1" s="64"/>
      <c r="E1" s="65" t="s">
        <v>349</v>
      </c>
      <c r="F1" s="65"/>
      <c r="G1" s="65" t="s">
        <v>348</v>
      </c>
      <c r="H1" s="65"/>
      <c r="I1" s="65"/>
      <c r="J1" s="66" t="s">
        <v>275</v>
      </c>
      <c r="K1" s="66"/>
      <c r="L1" s="66"/>
      <c r="M1" s="67" t="s">
        <v>276</v>
      </c>
    </row>
    <row r="2" spans="1:13" s="75" customFormat="1" ht="46.8" x14ac:dyDescent="0.3">
      <c r="A2" s="68" t="s">
        <v>277</v>
      </c>
      <c r="B2" s="69" t="s">
        <v>278</v>
      </c>
      <c r="C2" s="68" t="s">
        <v>279</v>
      </c>
      <c r="D2" s="68" t="s">
        <v>280</v>
      </c>
      <c r="E2" s="70" t="s">
        <v>281</v>
      </c>
      <c r="F2" s="71" t="s">
        <v>282</v>
      </c>
      <c r="G2" s="72" t="s">
        <v>283</v>
      </c>
      <c r="H2" s="72" t="s">
        <v>284</v>
      </c>
      <c r="I2" s="73" t="s">
        <v>285</v>
      </c>
      <c r="J2" s="74" t="s">
        <v>267</v>
      </c>
      <c r="K2" s="74" t="s">
        <v>266</v>
      </c>
      <c r="L2" s="74" t="s">
        <v>265</v>
      </c>
      <c r="M2" s="74" t="s">
        <v>268</v>
      </c>
    </row>
    <row r="4" spans="1:13" x14ac:dyDescent="0.3">
      <c r="A4" s="77" t="s">
        <v>286</v>
      </c>
      <c r="B4" s="77" t="s">
        <v>287</v>
      </c>
      <c r="C4" s="1" t="s">
        <v>288</v>
      </c>
      <c r="D4" s="1" t="s">
        <v>289</v>
      </c>
      <c r="E4" s="18" t="s">
        <v>140</v>
      </c>
      <c r="F4" s="78" t="s">
        <v>290</v>
      </c>
      <c r="G4" s="1" t="s">
        <v>5</v>
      </c>
      <c r="H4" s="1" t="s">
        <v>226</v>
      </c>
      <c r="I4" s="1" t="s">
        <v>291</v>
      </c>
      <c r="J4" s="79">
        <f>'[1]Pavimento aparcamiento'!$O$8</f>
        <v>7.8200000000000006E-2</v>
      </c>
      <c r="K4" s="79">
        <f>'[1]Pavimento aparcamiento'!$Q$8</f>
        <v>1.2303500000000001</v>
      </c>
      <c r="L4" s="79">
        <f>'[1]Pavimento aparcamiento'!$S$8</f>
        <v>491.54</v>
      </c>
      <c r="M4" s="79">
        <f>'[1]Pavimento aparcamiento'!$U$8</f>
        <v>54.373669999999997</v>
      </c>
    </row>
    <row r="5" spans="1:13" x14ac:dyDescent="0.3">
      <c r="A5" s="77"/>
      <c r="B5" s="77"/>
      <c r="C5" s="1" t="s">
        <v>288</v>
      </c>
      <c r="D5" s="1" t="s">
        <v>289</v>
      </c>
      <c r="E5" s="18" t="s">
        <v>139</v>
      </c>
      <c r="F5" s="78" t="s">
        <v>290</v>
      </c>
      <c r="G5" s="1" t="s">
        <v>5</v>
      </c>
      <c r="H5" s="1" t="s">
        <v>224</v>
      </c>
      <c r="I5" s="1" t="s">
        <v>114</v>
      </c>
      <c r="J5" s="79">
        <f>'[1]Pavimento zona infantil'!$O$7</f>
        <v>2.53E-2</v>
      </c>
      <c r="K5" s="79">
        <f>'[1]Pavimento zona infantil'!$Q$7</f>
        <v>1.5801799999999999</v>
      </c>
      <c r="L5" s="79">
        <f>'[1]Pavimento zona infantil'!$S$7</f>
        <v>371.89</v>
      </c>
      <c r="M5" s="79">
        <f>'[1]Pavimento zona infantil'!$U$7</f>
        <v>41.20684</v>
      </c>
    </row>
    <row r="6" spans="1:13" x14ac:dyDescent="0.3">
      <c r="A6" s="77"/>
      <c r="B6" s="77"/>
      <c r="C6" s="14" t="s">
        <v>292</v>
      </c>
      <c r="D6" s="14" t="s">
        <v>293</v>
      </c>
      <c r="E6" s="21" t="s">
        <v>138</v>
      </c>
      <c r="F6" s="78" t="s">
        <v>290</v>
      </c>
      <c r="G6" s="14" t="s">
        <v>5</v>
      </c>
      <c r="H6" s="14" t="s">
        <v>227</v>
      </c>
      <c r="I6" s="14" t="s">
        <v>294</v>
      </c>
      <c r="J6" s="79">
        <f>[1]Acerado!$O$9</f>
        <v>8.1299999999999997E-2</v>
      </c>
      <c r="K6" s="79">
        <f>[1]Acerado!$Q$9</f>
        <v>1.2902400000000001</v>
      </c>
      <c r="L6" s="79">
        <f>[1]Acerado!$S$9</f>
        <v>471.42</v>
      </c>
      <c r="M6" s="79">
        <f>[1]Acerado!$U$9</f>
        <v>31.911899999999999</v>
      </c>
    </row>
    <row r="7" spans="1:13" x14ac:dyDescent="0.3">
      <c r="A7" s="77"/>
      <c r="B7" s="77"/>
      <c r="C7" s="1" t="s">
        <v>137</v>
      </c>
      <c r="D7" s="1" t="s">
        <v>217</v>
      </c>
      <c r="E7" s="18" t="s">
        <v>136</v>
      </c>
      <c r="F7" s="78" t="s">
        <v>290</v>
      </c>
      <c r="G7" s="1" t="s">
        <v>5</v>
      </c>
      <c r="H7" s="1" t="s">
        <v>217</v>
      </c>
      <c r="I7" s="1" t="s">
        <v>295</v>
      </c>
      <c r="J7" s="20">
        <f>'[1]Carril bici'!$O$10</f>
        <v>9.8100000000000007E-2</v>
      </c>
      <c r="K7" s="20">
        <f>'[1]Carril bici'!$Q$10</f>
        <v>1.9602599999999999</v>
      </c>
      <c r="L7" s="20">
        <f>'[1]Carril bici'!$S$10</f>
        <v>669.74</v>
      </c>
      <c r="M7" s="20">
        <f>'[1]Carril bici'!$U$10</f>
        <v>33.216909999999999</v>
      </c>
    </row>
    <row r="8" spans="1:13" x14ac:dyDescent="0.3">
      <c r="A8" s="77"/>
      <c r="B8" s="77"/>
      <c r="C8" s="1" t="s">
        <v>296</v>
      </c>
      <c r="D8" s="1" t="s">
        <v>297</v>
      </c>
      <c r="E8" s="18" t="s">
        <v>138</v>
      </c>
      <c r="F8" s="78" t="s">
        <v>290</v>
      </c>
      <c r="G8" s="1" t="s">
        <v>5</v>
      </c>
      <c r="H8" s="1" t="s">
        <v>218</v>
      </c>
      <c r="I8" s="1" t="s">
        <v>219</v>
      </c>
      <c r="J8" s="20">
        <f>[1]Calzada!$O$10</f>
        <v>4.6600000000000003E-2</v>
      </c>
      <c r="K8" s="20">
        <f>[1]Calzada!$Q$10</f>
        <v>1.9302600000000001</v>
      </c>
      <c r="L8" s="20">
        <f>[1]Calzada!$S$10</f>
        <v>515.01</v>
      </c>
      <c r="M8" s="20">
        <f>[1]Calzada!$U$10</f>
        <v>22.63691</v>
      </c>
    </row>
    <row r="9" spans="1:13" x14ac:dyDescent="0.3">
      <c r="J9" s="80"/>
      <c r="K9" s="80"/>
      <c r="L9" s="80"/>
      <c r="M9" s="80"/>
    </row>
    <row r="10" spans="1:13" x14ac:dyDescent="0.3">
      <c r="J10" s="80"/>
      <c r="K10" s="80"/>
      <c r="L10" s="80"/>
      <c r="M10" s="80"/>
    </row>
    <row r="11" spans="1:13" x14ac:dyDescent="0.3">
      <c r="A11" s="81" t="s">
        <v>298</v>
      </c>
      <c r="B11" s="82" t="s">
        <v>299</v>
      </c>
      <c r="C11" s="1" t="s">
        <v>300</v>
      </c>
      <c r="D11" s="1" t="s">
        <v>301</v>
      </c>
      <c r="E11" s="21" t="s">
        <v>124</v>
      </c>
      <c r="F11" s="1" t="s">
        <v>302</v>
      </c>
      <c r="G11" s="1" t="s">
        <v>1</v>
      </c>
      <c r="H11" s="1" t="s">
        <v>220</v>
      </c>
      <c r="I11" s="1" t="s">
        <v>303</v>
      </c>
      <c r="J11" s="20">
        <f>[1]Depósito!$O$19</f>
        <v>0.31269999999999998</v>
      </c>
      <c r="K11" s="20">
        <f>[1]Depósito!$Q$19</f>
        <v>64.171250000000001</v>
      </c>
      <c r="L11" s="20">
        <f>[1]Depósito!$S$19</f>
        <v>5612.0017699999999</v>
      </c>
      <c r="M11" s="20">
        <f>[1]Depósito!$U$19</f>
        <v>326.91543999999999</v>
      </c>
    </row>
    <row r="12" spans="1:13" x14ac:dyDescent="0.3">
      <c r="A12" s="81"/>
      <c r="B12" s="83"/>
      <c r="C12" s="1" t="s">
        <v>304</v>
      </c>
      <c r="D12" s="1" t="s">
        <v>305</v>
      </c>
      <c r="E12" s="18" t="s">
        <v>126</v>
      </c>
      <c r="F12" s="1" t="s">
        <v>306</v>
      </c>
      <c r="G12" s="1" t="s">
        <v>37</v>
      </c>
      <c r="H12" s="1" t="s">
        <v>221</v>
      </c>
      <c r="I12" s="1" t="s">
        <v>307</v>
      </c>
      <c r="J12" s="20">
        <f>[1]Contenedor!$O$16</f>
        <v>6.7192999999999996</v>
      </c>
      <c r="K12" s="20">
        <f>[1]Contenedor!$Q$16</f>
        <v>584.79019000000005</v>
      </c>
      <c r="L12" s="20">
        <f>[1]Contenedor!$S$16</f>
        <v>34708.58311</v>
      </c>
      <c r="M12" s="20">
        <f>[1]Contenedor!$U$16</f>
        <v>5950.1212299999997</v>
      </c>
    </row>
    <row r="13" spans="1:13" x14ac:dyDescent="0.3">
      <c r="A13" s="84"/>
      <c r="J13" s="80"/>
      <c r="K13" s="80"/>
      <c r="L13" s="80"/>
      <c r="M13" s="80"/>
    </row>
    <row r="14" spans="1:13" x14ac:dyDescent="0.3">
      <c r="J14" s="80"/>
      <c r="K14" s="80"/>
      <c r="L14" s="80"/>
      <c r="M14" s="80"/>
    </row>
    <row r="15" spans="1:13" x14ac:dyDescent="0.3">
      <c r="A15" s="85" t="s">
        <v>308</v>
      </c>
      <c r="B15" s="82" t="s">
        <v>309</v>
      </c>
      <c r="C15" s="1" t="s">
        <v>310</v>
      </c>
      <c r="D15" s="1" t="s">
        <v>311</v>
      </c>
      <c r="E15" s="17" t="s">
        <v>228</v>
      </c>
      <c r="F15" s="1" t="s">
        <v>312</v>
      </c>
      <c r="G15" s="17" t="s">
        <v>37</v>
      </c>
      <c r="H15" s="17" t="s">
        <v>236</v>
      </c>
      <c r="I15" s="17" t="s">
        <v>232</v>
      </c>
      <c r="J15" s="20">
        <f>[2]CUNITARIOS!$AM$1425</f>
        <v>3.4247513862713279</v>
      </c>
      <c r="K15" s="20">
        <f>[2]CUNITARIOS!$BG$1425</f>
        <v>70.991566453008147</v>
      </c>
      <c r="L15" s="20">
        <f>[2]CUNITARIOS!$CA$1425</f>
        <v>56601.627763666431</v>
      </c>
      <c r="M15" s="20">
        <f>[2]CUNITARIOS!$J$1425</f>
        <v>1023.0650000000001</v>
      </c>
    </row>
    <row r="16" spans="1:13" x14ac:dyDescent="0.3">
      <c r="A16" s="86"/>
      <c r="B16" s="87"/>
      <c r="C16" s="1" t="s">
        <v>313</v>
      </c>
      <c r="D16" s="1" t="s">
        <v>314</v>
      </c>
      <c r="E16" s="17" t="s">
        <v>229</v>
      </c>
      <c r="F16" s="1" t="s">
        <v>315</v>
      </c>
      <c r="G16" s="17" t="s">
        <v>37</v>
      </c>
      <c r="H16" s="17" t="s">
        <v>316</v>
      </c>
      <c r="I16" s="19" t="s">
        <v>233</v>
      </c>
      <c r="J16" s="20">
        <f>[2]CUNITARIOS!$AM$3028</f>
        <v>-4.142611189409999E-2</v>
      </c>
      <c r="K16" s="20">
        <f>[2]CUNITARIOS!$BG$3028</f>
        <v>0.22741870679999909</v>
      </c>
      <c r="L16" s="20">
        <f>[2]CUNITARIOS!$CA$3028</f>
        <v>655.70400912249875</v>
      </c>
      <c r="M16" s="20">
        <f>[2]CUNITARIOS!$J$3028</f>
        <v>256.29000000000002</v>
      </c>
    </row>
    <row r="17" spans="1:13" x14ac:dyDescent="0.3">
      <c r="A17" s="86"/>
      <c r="B17" s="87"/>
      <c r="C17" s="1" t="s">
        <v>317</v>
      </c>
      <c r="D17" s="1" t="s">
        <v>318</v>
      </c>
      <c r="E17" s="18" t="s">
        <v>230</v>
      </c>
      <c r="F17" s="1" t="s">
        <v>319</v>
      </c>
      <c r="G17" s="1" t="s">
        <v>37</v>
      </c>
      <c r="H17" s="1" t="s">
        <v>238</v>
      </c>
      <c r="I17" s="1" t="s">
        <v>234</v>
      </c>
      <c r="J17" s="20">
        <f>[2]CUNITARIOS!$AM$3125</f>
        <v>0.27086620824148749</v>
      </c>
      <c r="K17" s="20">
        <f>[2]CUNITARIOS!$BG$3125</f>
        <v>4.3478302092226269</v>
      </c>
      <c r="L17" s="20">
        <f>[2]CUNITARIOS!$CA$3125</f>
        <v>1979.0863453749394</v>
      </c>
      <c r="M17" s="20">
        <f>[2]CUNITARIOS!$J$3125</f>
        <v>457.779</v>
      </c>
    </row>
    <row r="18" spans="1:13" x14ac:dyDescent="0.3">
      <c r="A18" s="86"/>
      <c r="B18" s="87"/>
      <c r="C18" s="1" t="s">
        <v>313</v>
      </c>
      <c r="D18" s="1" t="s">
        <v>314</v>
      </c>
      <c r="E18" s="18" t="s">
        <v>231</v>
      </c>
      <c r="F18" s="1" t="s">
        <v>315</v>
      </c>
      <c r="G18" s="1" t="s">
        <v>37</v>
      </c>
      <c r="H18" s="1" t="s">
        <v>239</v>
      </c>
      <c r="I18" s="1" t="s">
        <v>235</v>
      </c>
      <c r="J18" s="20">
        <f>[2]CUNITARIOS!$AM$3018</f>
        <v>2.0519467700947498</v>
      </c>
      <c r="K18" s="20">
        <f>[2]CUNITARIOS!$BG$3018</f>
        <v>28.071452275209868</v>
      </c>
      <c r="L18" s="20">
        <f>[2]CUNITARIOS!$CA$3018</f>
        <v>13531.693793636399</v>
      </c>
      <c r="M18" s="20">
        <f>[2]CUNITARIOS!$J$3018</f>
        <v>940.84</v>
      </c>
    </row>
    <row r="19" spans="1:13" x14ac:dyDescent="0.3">
      <c r="A19" s="86"/>
      <c r="B19" s="87"/>
      <c r="C19" s="1" t="s">
        <v>320</v>
      </c>
      <c r="D19" s="1" t="s">
        <v>321</v>
      </c>
      <c r="E19" s="18" t="s">
        <v>128</v>
      </c>
      <c r="F19" s="1" t="s">
        <v>322</v>
      </c>
      <c r="G19" s="1" t="s">
        <v>37</v>
      </c>
      <c r="H19" s="1" t="s">
        <v>222</v>
      </c>
      <c r="I19" s="1" t="s">
        <v>129</v>
      </c>
      <c r="J19" s="20">
        <f>'[1]Fuente bebedero'!$O$10</f>
        <v>6.5600000000000006E-2</v>
      </c>
      <c r="K19" s="20">
        <f>'[1]Fuente bebedero'!$Q$10</f>
        <v>107.28</v>
      </c>
      <c r="L19" s="20">
        <f>'[1]Fuente bebedero'!$S$10</f>
        <v>6684.95</v>
      </c>
      <c r="M19" s="20">
        <f>'[1]Fuente bebedero'!$U$10</f>
        <v>1379.35</v>
      </c>
    </row>
    <row r="20" spans="1:13" x14ac:dyDescent="0.3">
      <c r="A20" s="86"/>
      <c r="B20" s="87"/>
      <c r="C20" s="1" t="s">
        <v>320</v>
      </c>
      <c r="D20" s="1" t="s">
        <v>321</v>
      </c>
      <c r="E20" s="18" t="s">
        <v>130</v>
      </c>
      <c r="F20" s="1" t="s">
        <v>323</v>
      </c>
      <c r="G20" s="1" t="s">
        <v>37</v>
      </c>
      <c r="H20" s="1" t="s">
        <v>223</v>
      </c>
      <c r="I20" s="1" t="s">
        <v>131</v>
      </c>
      <c r="J20" s="20">
        <f>'[1]Fuente ornamental'!$O$23</f>
        <v>25.402200000000001</v>
      </c>
      <c r="K20" s="20">
        <f>'[1]Fuente ornamental'!$Q$23</f>
        <v>5456.9792299999999</v>
      </c>
      <c r="L20" s="20">
        <f>'[1]Fuente ornamental'!$S$23</f>
        <v>363222.88841999997</v>
      </c>
      <c r="M20" s="20">
        <f>'[1]Fuente ornamental'!$U$23</f>
        <v>45732.755579999997</v>
      </c>
    </row>
    <row r="21" spans="1:13" x14ac:dyDescent="0.3">
      <c r="A21" s="86"/>
      <c r="B21" s="87"/>
      <c r="C21" s="1" t="s">
        <v>324</v>
      </c>
      <c r="D21" s="1" t="s">
        <v>325</v>
      </c>
      <c r="E21" s="18" t="s">
        <v>240</v>
      </c>
      <c r="F21" s="1" t="s">
        <v>326</v>
      </c>
      <c r="G21" s="1" t="s">
        <v>37</v>
      </c>
      <c r="H21" s="1" t="s">
        <v>242</v>
      </c>
      <c r="I21" s="1" t="s">
        <v>241</v>
      </c>
      <c r="J21" s="20">
        <f>[2]CUNITARIOS!$AM$3043</f>
        <v>0.39605288074914374</v>
      </c>
      <c r="K21" s="20">
        <f>[2]CUNITARIOS!$BG$3043</f>
        <v>7.3514939026385306</v>
      </c>
      <c r="L21" s="20">
        <f>[2]CUNITARIOS!$CA$3043</f>
        <v>4847.6293245809075</v>
      </c>
      <c r="M21" s="20">
        <f>[2]CUNITARIOS!$J$3043</f>
        <v>1005.2947</v>
      </c>
    </row>
    <row r="22" spans="1:13" x14ac:dyDescent="0.3">
      <c r="A22" s="86"/>
      <c r="B22" s="87"/>
      <c r="C22" s="1" t="s">
        <v>327</v>
      </c>
      <c r="D22" s="1" t="s">
        <v>328</v>
      </c>
      <c r="E22" s="21" t="s">
        <v>134</v>
      </c>
      <c r="F22" s="14" t="s">
        <v>329</v>
      </c>
      <c r="G22" s="1" t="s">
        <v>37</v>
      </c>
      <c r="H22" s="14" t="s">
        <v>216</v>
      </c>
      <c r="I22" s="14" t="s">
        <v>135</v>
      </c>
      <c r="J22" s="20">
        <f>[1]Semáforo!$O$12</f>
        <v>2.2399</v>
      </c>
      <c r="K22" s="20">
        <f>[1]Semáforo!$Q$12</f>
        <v>78.849999999999994</v>
      </c>
      <c r="L22" s="20">
        <f>[1]Semáforo!$S$12</f>
        <v>25973.48</v>
      </c>
      <c r="M22" s="20">
        <f>[1]Semáforo!$U$12</f>
        <v>4589.57</v>
      </c>
    </row>
    <row r="23" spans="1:13" x14ac:dyDescent="0.3">
      <c r="A23" s="88"/>
      <c r="B23" s="83"/>
      <c r="C23" s="1" t="s">
        <v>330</v>
      </c>
      <c r="D23" s="89" t="s">
        <v>331</v>
      </c>
      <c r="E23" s="21" t="s">
        <v>243</v>
      </c>
      <c r="F23" s="14" t="s">
        <v>332</v>
      </c>
      <c r="G23" s="1" t="s">
        <v>37</v>
      </c>
      <c r="H23" s="14" t="s">
        <v>245</v>
      </c>
      <c r="I23" s="14" t="s">
        <v>244</v>
      </c>
      <c r="J23" s="20">
        <f>[2]CUNITARIOS!$AM$1237</f>
        <v>0.31010846924111712</v>
      </c>
      <c r="K23" s="20">
        <f>[2]CUNITARIOS!$BG$1237</f>
        <v>6.1413232997005256</v>
      </c>
      <c r="L23" s="20">
        <f>[2]CUNITARIOS!$CA$1237</f>
        <v>4513.0175038799762</v>
      </c>
      <c r="M23" s="20">
        <f>[2]CUNITARIOS!$J$1237</f>
        <v>114.120625</v>
      </c>
    </row>
    <row r="24" spans="1:13" x14ac:dyDescent="0.3">
      <c r="A24" s="90"/>
      <c r="B24" s="2"/>
      <c r="C24" s="2"/>
      <c r="D24" s="2"/>
      <c r="E24" s="91"/>
      <c r="F24" s="92"/>
      <c r="G24" s="92"/>
      <c r="H24" s="92"/>
      <c r="I24" s="92"/>
      <c r="J24" s="80"/>
      <c r="K24" s="80"/>
      <c r="L24" s="80"/>
      <c r="M24" s="80"/>
    </row>
    <row r="25" spans="1:13" x14ac:dyDescent="0.3">
      <c r="A25" s="93" t="s">
        <v>333</v>
      </c>
      <c r="B25" s="93" t="s">
        <v>334</v>
      </c>
      <c r="C25" s="1" t="s">
        <v>335</v>
      </c>
      <c r="D25" s="1" t="s">
        <v>336</v>
      </c>
      <c r="E25" s="21" t="s">
        <v>121</v>
      </c>
      <c r="F25" s="1" t="s">
        <v>337</v>
      </c>
      <c r="G25" s="1" t="s">
        <v>0</v>
      </c>
      <c r="H25" s="1" t="s">
        <v>212</v>
      </c>
      <c r="I25" s="1" t="s">
        <v>122</v>
      </c>
      <c r="J25" s="20">
        <f>'[1]HOJA_AUX 1'!$O$8</f>
        <v>0.27800000000000002</v>
      </c>
      <c r="K25" s="20">
        <f>'[1]HOJA_AUX 1'!$Q$8</f>
        <v>17.190000000000001</v>
      </c>
      <c r="L25" s="20">
        <f>'[1]HOJA_AUX 1'!$S$8</f>
        <v>5300.2</v>
      </c>
      <c r="M25" s="20">
        <f>'[1]HOJA_AUX 1'!$U$8</f>
        <v>211.39</v>
      </c>
    </row>
    <row r="26" spans="1:13" x14ac:dyDescent="0.3">
      <c r="J26" s="80"/>
      <c r="K26" s="80"/>
      <c r="L26" s="80"/>
      <c r="M26" s="80"/>
    </row>
    <row r="27" spans="1:13" x14ac:dyDescent="0.3">
      <c r="A27" s="77" t="s">
        <v>338</v>
      </c>
      <c r="B27" s="82" t="s">
        <v>339</v>
      </c>
      <c r="C27" s="1" t="s">
        <v>340</v>
      </c>
      <c r="D27" s="1" t="s">
        <v>341</v>
      </c>
      <c r="E27" s="18" t="s">
        <v>132</v>
      </c>
      <c r="F27" s="1" t="s">
        <v>342</v>
      </c>
      <c r="G27" s="1" t="s">
        <v>0</v>
      </c>
      <c r="H27" s="1" t="s">
        <v>215</v>
      </c>
      <c r="I27" s="1" t="s">
        <v>343</v>
      </c>
      <c r="J27" s="94">
        <f>'[1]Zanja drenante'!$O$14</f>
        <v>0.1464</v>
      </c>
      <c r="K27" s="94">
        <f>'[1]Zanja drenante'!$Q$14</f>
        <v>26.090499999999999</v>
      </c>
      <c r="L27" s="94">
        <f>'[1]Zanja drenante'!$S$14</f>
        <v>3381.52</v>
      </c>
      <c r="M27" s="94">
        <f>'[1]Zanja drenante'!$U$14</f>
        <v>138.45934</v>
      </c>
    </row>
    <row r="28" spans="1:13" x14ac:dyDescent="0.3">
      <c r="A28" s="77"/>
      <c r="B28" s="83"/>
      <c r="C28" s="1" t="s">
        <v>344</v>
      </c>
      <c r="D28" s="1" t="s">
        <v>345</v>
      </c>
      <c r="E28" s="21" t="s">
        <v>123</v>
      </c>
      <c r="F28" s="1" t="s">
        <v>337</v>
      </c>
      <c r="G28" s="1" t="s">
        <v>37</v>
      </c>
      <c r="H28" s="1" t="s">
        <v>346</v>
      </c>
      <c r="I28" s="1" t="s">
        <v>214</v>
      </c>
      <c r="J28" s="94">
        <f>'[1]HOJA_AUX 1'!$O$15</f>
        <v>1.8605</v>
      </c>
      <c r="K28" s="94">
        <f>'[1]HOJA_AUX 1'!$Q$15</f>
        <v>101.35</v>
      </c>
      <c r="L28" s="94">
        <f>'[1]HOJA_AUX 1'!$S$15</f>
        <v>15380.32</v>
      </c>
      <c r="M28" s="94">
        <f>'[1]HOJA_AUX 1'!$U$15</f>
        <v>1126.8800000000001</v>
      </c>
    </row>
    <row r="29" spans="1:13" x14ac:dyDescent="0.3">
      <c r="A29" s="95"/>
      <c r="B29" s="2"/>
      <c r="C29" s="2"/>
      <c r="D29" s="2"/>
      <c r="E29" s="96"/>
      <c r="F29" s="2"/>
      <c r="G29" s="2"/>
      <c r="H29" s="2"/>
      <c r="I29" s="2"/>
    </row>
    <row r="30" spans="1:13" x14ac:dyDescent="0.3">
      <c r="A30" s="95"/>
      <c r="B30" s="2"/>
      <c r="C30" s="2"/>
      <c r="D30" s="2"/>
      <c r="E30" s="96"/>
      <c r="F30" s="2"/>
      <c r="G30" s="2"/>
      <c r="H30" s="2"/>
      <c r="I30" s="2"/>
    </row>
    <row r="31" spans="1:13" x14ac:dyDescent="0.3">
      <c r="A31" s="95"/>
      <c r="B31" s="2"/>
      <c r="C31" s="2"/>
      <c r="D31" s="2"/>
      <c r="E31" s="96"/>
      <c r="F31" s="2"/>
      <c r="G31" s="2"/>
      <c r="H31" s="2"/>
      <c r="I31" s="2"/>
    </row>
    <row r="32" spans="1:13" x14ac:dyDescent="0.3">
      <c r="A32" s="95"/>
      <c r="B32" s="2"/>
      <c r="C32" s="2"/>
      <c r="D32" s="2"/>
      <c r="E32" s="96"/>
      <c r="F32" s="2"/>
      <c r="G32" s="2"/>
      <c r="H32" s="2"/>
      <c r="I32" s="2"/>
    </row>
    <row r="33" spans="1:9" x14ac:dyDescent="0.3">
      <c r="A33" s="95"/>
      <c r="B33" s="2"/>
      <c r="C33" s="2"/>
      <c r="D33" s="2"/>
      <c r="E33" s="96"/>
      <c r="F33" s="2"/>
      <c r="G33" s="2"/>
      <c r="H33" s="2"/>
      <c r="I33" s="2"/>
    </row>
  </sheetData>
  <mergeCells count="12">
    <mergeCell ref="A11:A12"/>
    <mergeCell ref="B11:B12"/>
    <mergeCell ref="A15:A23"/>
    <mergeCell ref="B15:B23"/>
    <mergeCell ref="A27:A28"/>
    <mergeCell ref="B27:B28"/>
    <mergeCell ref="A1:D1"/>
    <mergeCell ref="E1:F1"/>
    <mergeCell ref="G1:I1"/>
    <mergeCell ref="J1:L1"/>
    <mergeCell ref="A4:A8"/>
    <mergeCell ref="B4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7"/>
  <sheetViews>
    <sheetView tabSelected="1" workbookViewId="0">
      <selection sqref="A1:A1048576"/>
    </sheetView>
  </sheetViews>
  <sheetFormatPr baseColWidth="10" defaultRowHeight="14.4" x14ac:dyDescent="0.3"/>
  <cols>
    <col min="1" max="1" width="14.88671875" style="27" customWidth="1"/>
    <col min="2" max="2" width="17.6640625" customWidth="1"/>
    <col min="3" max="3" width="79.88671875" customWidth="1"/>
    <col min="4" max="4" width="66.88671875" customWidth="1"/>
    <col min="5" max="5" width="14.33203125" style="27" customWidth="1"/>
  </cols>
  <sheetData>
    <row r="3" spans="1:5" x14ac:dyDescent="0.3">
      <c r="A3" s="62"/>
      <c r="B3" s="62"/>
      <c r="C3" s="62"/>
      <c r="D3" s="13"/>
    </row>
    <row r="4" spans="1:5" ht="46.8" x14ac:dyDescent="0.3">
      <c r="A4" s="29" t="s">
        <v>247</v>
      </c>
      <c r="B4" s="29" t="s">
        <v>250</v>
      </c>
      <c r="C4" s="29" t="s">
        <v>248</v>
      </c>
      <c r="D4" s="29" t="s">
        <v>249</v>
      </c>
      <c r="E4" s="30" t="s">
        <v>347</v>
      </c>
    </row>
    <row r="5" spans="1:5" ht="15" thickBot="1" x14ac:dyDescent="0.35">
      <c r="A5" s="34" t="s">
        <v>121</v>
      </c>
      <c r="B5" s="34" t="s">
        <v>0</v>
      </c>
      <c r="C5" s="35" t="s">
        <v>122</v>
      </c>
      <c r="D5" s="36" t="s">
        <v>212</v>
      </c>
      <c r="E5" s="37"/>
    </row>
    <row r="6" spans="1:5" x14ac:dyDescent="0.3">
      <c r="A6" s="38" t="s">
        <v>269</v>
      </c>
      <c r="B6" s="39" t="s">
        <v>0</v>
      </c>
      <c r="C6" s="40" t="s">
        <v>141</v>
      </c>
      <c r="D6" s="41" t="s">
        <v>197</v>
      </c>
      <c r="E6" s="42">
        <f>'[1]HOJA_AUX 1'!M3</f>
        <v>1</v>
      </c>
    </row>
    <row r="7" spans="1:5" x14ac:dyDescent="0.3">
      <c r="A7" s="43" t="s">
        <v>41</v>
      </c>
      <c r="B7" s="22" t="s">
        <v>1</v>
      </c>
      <c r="C7" s="4" t="s">
        <v>42</v>
      </c>
      <c r="D7" s="4" t="s">
        <v>184</v>
      </c>
      <c r="E7" s="44">
        <f>'[1]HOJA_AUX 1'!M4</f>
        <v>0.95</v>
      </c>
    </row>
    <row r="8" spans="1:5" x14ac:dyDescent="0.3">
      <c r="A8" s="43" t="s">
        <v>270</v>
      </c>
      <c r="B8" s="22" t="s">
        <v>1</v>
      </c>
      <c r="C8" s="3" t="s">
        <v>145</v>
      </c>
      <c r="D8" s="4" t="s">
        <v>180</v>
      </c>
      <c r="E8" s="44">
        <f>'[1]HOJA_AUX 1'!M5</f>
        <v>1.085</v>
      </c>
    </row>
    <row r="9" spans="1:5" x14ac:dyDescent="0.3">
      <c r="A9" s="43" t="s">
        <v>271</v>
      </c>
      <c r="B9" s="22" t="s">
        <v>1</v>
      </c>
      <c r="C9" s="3" t="s">
        <v>147</v>
      </c>
      <c r="D9" s="3" t="s">
        <v>190</v>
      </c>
      <c r="E9" s="44">
        <f>'[1]HOJA_AUX 1'!M6</f>
        <v>2.3780000000000001</v>
      </c>
    </row>
    <row r="10" spans="1:5" ht="15" thickBot="1" x14ac:dyDescent="0.35">
      <c r="A10" s="45" t="s">
        <v>272</v>
      </c>
      <c r="B10" s="46" t="s">
        <v>5</v>
      </c>
      <c r="C10" s="47" t="s">
        <v>146</v>
      </c>
      <c r="D10" s="47" t="s">
        <v>187</v>
      </c>
      <c r="E10" s="48">
        <f>'[1]HOJA_AUX 1'!M7</f>
        <v>3.8860000000000001</v>
      </c>
    </row>
    <row r="11" spans="1:5" x14ac:dyDescent="0.3">
      <c r="A11" s="49" t="s">
        <v>123</v>
      </c>
      <c r="B11" s="50" t="s">
        <v>37</v>
      </c>
      <c r="C11" s="51" t="s">
        <v>214</v>
      </c>
      <c r="D11" s="52" t="s">
        <v>213</v>
      </c>
      <c r="E11" s="42"/>
    </row>
    <row r="12" spans="1:5" x14ac:dyDescent="0.3">
      <c r="A12" s="43" t="s">
        <v>6</v>
      </c>
      <c r="B12" s="22" t="s">
        <v>1</v>
      </c>
      <c r="C12" s="4" t="s">
        <v>11</v>
      </c>
      <c r="D12" s="4" t="s">
        <v>183</v>
      </c>
      <c r="E12" s="44">
        <f>'[1]HOJA_AUX 1'!M11</f>
        <v>12.5</v>
      </c>
    </row>
    <row r="13" spans="1:5" x14ac:dyDescent="0.3">
      <c r="A13" s="43" t="s">
        <v>7</v>
      </c>
      <c r="B13" s="22" t="s">
        <v>37</v>
      </c>
      <c r="C13" s="3" t="s">
        <v>143</v>
      </c>
      <c r="D13" s="3" t="s">
        <v>161</v>
      </c>
      <c r="E13" s="44">
        <f>'[1]HOJA_AUX 1'!M12</f>
        <v>1</v>
      </c>
    </row>
    <row r="14" spans="1:5" x14ac:dyDescent="0.3">
      <c r="A14" s="43" t="s">
        <v>8</v>
      </c>
      <c r="B14" s="22" t="s">
        <v>1</v>
      </c>
      <c r="C14" s="4" t="s">
        <v>27</v>
      </c>
      <c r="D14" s="4" t="s">
        <v>181</v>
      </c>
      <c r="E14" s="44">
        <f>'[1]HOJA_AUX 1'!M13</f>
        <v>2.262</v>
      </c>
    </row>
    <row r="15" spans="1:5" ht="15" thickBot="1" x14ac:dyDescent="0.35">
      <c r="A15" s="45" t="s">
        <v>272</v>
      </c>
      <c r="B15" s="46" t="s">
        <v>5</v>
      </c>
      <c r="C15" s="47" t="s">
        <v>146</v>
      </c>
      <c r="D15" s="47" t="s">
        <v>187</v>
      </c>
      <c r="E15" s="48">
        <f>'[1]HOJA_AUX 1'!M14</f>
        <v>20</v>
      </c>
    </row>
    <row r="16" spans="1:5" x14ac:dyDescent="0.3">
      <c r="A16" s="49" t="s">
        <v>124</v>
      </c>
      <c r="B16" s="50" t="s">
        <v>1</v>
      </c>
      <c r="C16" s="51" t="s">
        <v>125</v>
      </c>
      <c r="D16" s="52" t="s">
        <v>220</v>
      </c>
      <c r="E16" s="42"/>
    </row>
    <row r="17" spans="1:5" x14ac:dyDescent="0.3">
      <c r="A17" s="53" t="s">
        <v>9</v>
      </c>
      <c r="B17" s="26" t="s">
        <v>1</v>
      </c>
      <c r="C17" s="21" t="s">
        <v>10</v>
      </c>
      <c r="D17" s="8" t="s">
        <v>182</v>
      </c>
      <c r="E17" s="44">
        <f>[1]Depósito!M3</f>
        <v>1.0880000000000001</v>
      </c>
    </row>
    <row r="18" spans="1:5" x14ac:dyDescent="0.3">
      <c r="A18" s="53" t="s">
        <v>6</v>
      </c>
      <c r="B18" s="26" t="s">
        <v>1</v>
      </c>
      <c r="C18" s="21" t="s">
        <v>11</v>
      </c>
      <c r="D18" s="4" t="s">
        <v>183</v>
      </c>
      <c r="E18" s="44">
        <f>[1]Depósito!M4</f>
        <v>2.5379999999999998</v>
      </c>
    </row>
    <row r="19" spans="1:5" x14ac:dyDescent="0.3">
      <c r="A19" s="53" t="s">
        <v>12</v>
      </c>
      <c r="B19" s="26" t="s">
        <v>1</v>
      </c>
      <c r="C19" s="21" t="s">
        <v>13</v>
      </c>
      <c r="D19" s="8" t="s">
        <v>185</v>
      </c>
      <c r="E19" s="44">
        <f>[1]Depósito!M5</f>
        <v>1.0880000000000001</v>
      </c>
    </row>
    <row r="20" spans="1:5" x14ac:dyDescent="0.3">
      <c r="A20" s="53" t="s">
        <v>14</v>
      </c>
      <c r="B20" s="26" t="s">
        <v>1</v>
      </c>
      <c r="C20" s="21" t="s">
        <v>15</v>
      </c>
      <c r="D20" s="8" t="s">
        <v>186</v>
      </c>
      <c r="E20" s="44">
        <f>[1]Depósito!M6</f>
        <v>2.5379999999999998</v>
      </c>
    </row>
    <row r="21" spans="1:5" x14ac:dyDescent="0.3">
      <c r="A21" s="54" t="s">
        <v>273</v>
      </c>
      <c r="B21" s="23" t="s">
        <v>1</v>
      </c>
      <c r="C21" s="4" t="s">
        <v>27</v>
      </c>
      <c r="D21" s="4" t="s">
        <v>181</v>
      </c>
      <c r="E21" s="44">
        <f>[1]Depósito!M7</f>
        <v>1.0880000000000001</v>
      </c>
    </row>
    <row r="22" spans="1:5" x14ac:dyDescent="0.3">
      <c r="A22" s="54" t="s">
        <v>272</v>
      </c>
      <c r="B22" s="23" t="s">
        <v>5</v>
      </c>
      <c r="C22" s="4" t="s">
        <v>146</v>
      </c>
      <c r="D22" s="4" t="s">
        <v>187</v>
      </c>
      <c r="E22" s="44">
        <f>[1]Depósito!M8</f>
        <v>1.845</v>
      </c>
    </row>
    <row r="23" spans="1:5" x14ac:dyDescent="0.3">
      <c r="A23" s="54" t="s">
        <v>16</v>
      </c>
      <c r="B23" s="23" t="s">
        <v>1</v>
      </c>
      <c r="C23" s="4" t="s">
        <v>30</v>
      </c>
      <c r="D23" s="4" t="s">
        <v>153</v>
      </c>
      <c r="E23" s="44">
        <f>[1]Depósito!M9</f>
        <v>5.0999999999999997E-2</v>
      </c>
    </row>
    <row r="24" spans="1:5" x14ac:dyDescent="0.3">
      <c r="A24" s="54" t="s">
        <v>17</v>
      </c>
      <c r="B24" s="23" t="s">
        <v>1</v>
      </c>
      <c r="C24" s="4" t="s">
        <v>31</v>
      </c>
      <c r="D24" s="4" t="s">
        <v>210</v>
      </c>
      <c r="E24" s="44">
        <f>[1]Depósito!M10</f>
        <v>0.254</v>
      </c>
    </row>
    <row r="25" spans="1:5" x14ac:dyDescent="0.3">
      <c r="A25" s="54" t="s">
        <v>18</v>
      </c>
      <c r="B25" s="23" t="s">
        <v>1</v>
      </c>
      <c r="C25" s="4" t="s">
        <v>32</v>
      </c>
      <c r="D25" s="4" t="s">
        <v>152</v>
      </c>
      <c r="E25" s="44">
        <f>[1]Depósito!M11</f>
        <v>0.41399999999999998</v>
      </c>
    </row>
    <row r="26" spans="1:5" x14ac:dyDescent="0.3">
      <c r="A26" s="54" t="s">
        <v>19</v>
      </c>
      <c r="B26" s="23" t="s">
        <v>1</v>
      </c>
      <c r="C26" s="4" t="s">
        <v>57</v>
      </c>
      <c r="D26" s="4" t="s">
        <v>151</v>
      </c>
      <c r="E26" s="44">
        <f>[1]Depósito!M12</f>
        <v>0.152</v>
      </c>
    </row>
    <row r="27" spans="1:5" x14ac:dyDescent="0.3">
      <c r="A27" s="54" t="s">
        <v>20</v>
      </c>
      <c r="B27" s="23" t="s">
        <v>21</v>
      </c>
      <c r="C27" s="4" t="s">
        <v>33</v>
      </c>
      <c r="D27" s="15" t="s">
        <v>196</v>
      </c>
      <c r="E27" s="44">
        <f>[1]Depósito!M13</f>
        <v>80.986000000000004</v>
      </c>
    </row>
    <row r="28" spans="1:5" x14ac:dyDescent="0.3">
      <c r="A28" s="54" t="s">
        <v>22</v>
      </c>
      <c r="B28" s="23" t="s">
        <v>5</v>
      </c>
      <c r="C28" s="4" t="s">
        <v>34</v>
      </c>
      <c r="D28" s="4" t="s">
        <v>149</v>
      </c>
      <c r="E28" s="44">
        <f>[1]Depósito!M14</f>
        <v>0.217</v>
      </c>
    </row>
    <row r="29" spans="1:5" x14ac:dyDescent="0.3">
      <c r="A29" s="54" t="s">
        <v>23</v>
      </c>
      <c r="B29" s="23" t="s">
        <v>5</v>
      </c>
      <c r="C29" s="4" t="s">
        <v>35</v>
      </c>
      <c r="D29" s="4" t="s">
        <v>148</v>
      </c>
      <c r="E29" s="44">
        <f>[1]Depósito!M15</f>
        <v>1.379</v>
      </c>
    </row>
    <row r="30" spans="1:5" x14ac:dyDescent="0.3">
      <c r="A30" s="54" t="s">
        <v>24</v>
      </c>
      <c r="B30" s="23" t="s">
        <v>37</v>
      </c>
      <c r="C30" s="4" t="s">
        <v>58</v>
      </c>
      <c r="D30" s="4" t="s">
        <v>162</v>
      </c>
      <c r="E30" s="44">
        <f>[1]Depósito!M16</f>
        <v>0.38600000000000001</v>
      </c>
    </row>
    <row r="31" spans="1:5" x14ac:dyDescent="0.3">
      <c r="A31" s="55" t="s">
        <v>25</v>
      </c>
      <c r="B31" s="23" t="s">
        <v>37</v>
      </c>
      <c r="C31" s="4" t="s">
        <v>144</v>
      </c>
      <c r="D31" s="4" t="s">
        <v>163</v>
      </c>
      <c r="E31" s="44">
        <f>[1]Depósito!M17</f>
        <v>2.7E-2</v>
      </c>
    </row>
    <row r="32" spans="1:5" ht="15" thickBot="1" x14ac:dyDescent="0.35">
      <c r="A32" s="56" t="s">
        <v>26</v>
      </c>
      <c r="B32" s="57" t="s">
        <v>5</v>
      </c>
      <c r="C32" s="47" t="s">
        <v>142</v>
      </c>
      <c r="D32" s="47" t="s">
        <v>150</v>
      </c>
      <c r="E32" s="48">
        <f>[1]Depósito!M18</f>
        <v>0.20699999999999999</v>
      </c>
    </row>
    <row r="33" spans="1:5" x14ac:dyDescent="0.3">
      <c r="A33" s="49" t="s">
        <v>126</v>
      </c>
      <c r="B33" s="50" t="s">
        <v>37</v>
      </c>
      <c r="C33" s="51" t="s">
        <v>127</v>
      </c>
      <c r="D33" s="52" t="s">
        <v>221</v>
      </c>
      <c r="E33" s="42"/>
    </row>
    <row r="34" spans="1:5" x14ac:dyDescent="0.3">
      <c r="A34" s="54" t="s">
        <v>9</v>
      </c>
      <c r="B34" s="23" t="s">
        <v>1</v>
      </c>
      <c r="C34" s="8" t="s">
        <v>10</v>
      </c>
      <c r="D34" s="8" t="s">
        <v>182</v>
      </c>
      <c r="E34" s="44">
        <f>[1]Contenedor!M3</f>
        <v>7.5679999999999996</v>
      </c>
    </row>
    <row r="35" spans="1:5" x14ac:dyDescent="0.3">
      <c r="A35" s="54" t="s">
        <v>6</v>
      </c>
      <c r="B35" s="23" t="s">
        <v>1</v>
      </c>
      <c r="C35" s="24" t="s">
        <v>11</v>
      </c>
      <c r="D35" s="4" t="s">
        <v>183</v>
      </c>
      <c r="E35" s="44">
        <f>[1]Contenedor!M4</f>
        <v>17.658000000000001</v>
      </c>
    </row>
    <row r="36" spans="1:5" x14ac:dyDescent="0.3">
      <c r="A36" s="54" t="s">
        <v>12</v>
      </c>
      <c r="B36" s="23" t="s">
        <v>1</v>
      </c>
      <c r="C36" s="24" t="s">
        <v>13</v>
      </c>
      <c r="D36" s="8" t="s">
        <v>185</v>
      </c>
      <c r="E36" s="44">
        <f>[1]Contenedor!M5</f>
        <v>7.5679999999999996</v>
      </c>
    </row>
    <row r="37" spans="1:5" x14ac:dyDescent="0.3">
      <c r="A37" s="54" t="s">
        <v>14</v>
      </c>
      <c r="B37" s="23" t="s">
        <v>1</v>
      </c>
      <c r="C37" s="24" t="s">
        <v>15</v>
      </c>
      <c r="D37" s="8" t="s">
        <v>186</v>
      </c>
      <c r="E37" s="44">
        <f>[1]Contenedor!M6</f>
        <v>17.658000000000001</v>
      </c>
    </row>
    <row r="38" spans="1:5" x14ac:dyDescent="0.3">
      <c r="A38" s="54" t="s">
        <v>8</v>
      </c>
      <c r="B38" s="23" t="s">
        <v>1</v>
      </c>
      <c r="C38" s="24" t="s">
        <v>27</v>
      </c>
      <c r="D38" s="4" t="s">
        <v>181</v>
      </c>
      <c r="E38" s="44">
        <f>[1]Contenedor!M7</f>
        <v>14.013999999999999</v>
      </c>
    </row>
    <row r="39" spans="1:5" x14ac:dyDescent="0.3">
      <c r="A39" s="54" t="s">
        <v>28</v>
      </c>
      <c r="B39" s="23" t="s">
        <v>5</v>
      </c>
      <c r="C39" s="24" t="s">
        <v>29</v>
      </c>
      <c r="D39" s="14" t="s">
        <v>199</v>
      </c>
      <c r="E39" s="44">
        <f>[1]Contenedor!M8</f>
        <v>9.0090000000000003</v>
      </c>
    </row>
    <row r="40" spans="1:5" x14ac:dyDescent="0.3">
      <c r="A40" s="54" t="s">
        <v>16</v>
      </c>
      <c r="B40" s="23" t="s">
        <v>1</v>
      </c>
      <c r="C40" s="24" t="s">
        <v>30</v>
      </c>
      <c r="D40" s="4" t="s">
        <v>153</v>
      </c>
      <c r="E40" s="44">
        <f>[1]Contenedor!M9</f>
        <v>1.802</v>
      </c>
    </row>
    <row r="41" spans="1:5" x14ac:dyDescent="0.3">
      <c r="A41" s="54" t="s">
        <v>17</v>
      </c>
      <c r="B41" s="23" t="s">
        <v>1</v>
      </c>
      <c r="C41" s="24" t="s">
        <v>31</v>
      </c>
      <c r="D41" s="4" t="s">
        <v>210</v>
      </c>
      <c r="E41" s="44">
        <f>[1]Contenedor!M10</f>
        <v>1.952</v>
      </c>
    </row>
    <row r="42" spans="1:5" x14ac:dyDescent="0.3">
      <c r="A42" s="54" t="s">
        <v>18</v>
      </c>
      <c r="B42" s="23" t="s">
        <v>1</v>
      </c>
      <c r="C42" s="24" t="s">
        <v>32</v>
      </c>
      <c r="D42" s="4" t="s">
        <v>152</v>
      </c>
      <c r="E42" s="44">
        <f>[1]Contenedor!M11</f>
        <v>2.3420000000000001</v>
      </c>
    </row>
    <row r="43" spans="1:5" x14ac:dyDescent="0.3">
      <c r="A43" s="54" t="s">
        <v>20</v>
      </c>
      <c r="B43" s="23" t="s">
        <v>21</v>
      </c>
      <c r="C43" s="24" t="s">
        <v>33</v>
      </c>
      <c r="D43" s="15" t="s">
        <v>196</v>
      </c>
      <c r="E43" s="44">
        <f>[1]Contenedor!M12</f>
        <v>328.23599999999999</v>
      </c>
    </row>
    <row r="44" spans="1:5" x14ac:dyDescent="0.3">
      <c r="A44" s="54" t="s">
        <v>22</v>
      </c>
      <c r="B44" s="23" t="s">
        <v>5</v>
      </c>
      <c r="C44" s="24" t="s">
        <v>34</v>
      </c>
      <c r="D44" s="4" t="s">
        <v>149</v>
      </c>
      <c r="E44" s="44">
        <f>[1]Contenedor!M13</f>
        <v>4.0039999999999996</v>
      </c>
    </row>
    <row r="45" spans="1:5" x14ac:dyDescent="0.3">
      <c r="A45" s="54" t="s">
        <v>23</v>
      </c>
      <c r="B45" s="23" t="s">
        <v>5</v>
      </c>
      <c r="C45" s="24" t="s">
        <v>35</v>
      </c>
      <c r="D45" s="4" t="s">
        <v>148</v>
      </c>
      <c r="E45" s="44">
        <f>[1]Contenedor!M14</f>
        <v>15.616</v>
      </c>
    </row>
    <row r="46" spans="1:5" ht="15" thickBot="1" x14ac:dyDescent="0.35">
      <c r="A46" s="58" t="s">
        <v>36</v>
      </c>
      <c r="B46" s="57" t="s">
        <v>37</v>
      </c>
      <c r="C46" s="59" t="s">
        <v>38</v>
      </c>
      <c r="D46" s="47" t="s">
        <v>208</v>
      </c>
      <c r="E46" s="48">
        <f>[1]Contenedor!M15</f>
        <v>1.0009999999999999</v>
      </c>
    </row>
    <row r="47" spans="1:5" x14ac:dyDescent="0.3">
      <c r="A47" s="49" t="s">
        <v>128</v>
      </c>
      <c r="B47" s="50" t="s">
        <v>37</v>
      </c>
      <c r="C47" s="51" t="s">
        <v>129</v>
      </c>
      <c r="D47" s="52" t="s">
        <v>222</v>
      </c>
      <c r="E47" s="42"/>
    </row>
    <row r="48" spans="1:5" x14ac:dyDescent="0.3">
      <c r="A48" s="54" t="s">
        <v>39</v>
      </c>
      <c r="B48" s="23" t="s">
        <v>1</v>
      </c>
      <c r="C48" s="24" t="s">
        <v>40</v>
      </c>
      <c r="D48" s="4" t="s">
        <v>188</v>
      </c>
      <c r="E48" s="44">
        <f>'[1]Fuente bebedero'!M3</f>
        <v>7.9989999999999997</v>
      </c>
    </row>
    <row r="49" spans="1:5" x14ac:dyDescent="0.3">
      <c r="A49" s="54" t="s">
        <v>12</v>
      </c>
      <c r="B49" s="23" t="s">
        <v>1</v>
      </c>
      <c r="C49" s="24" t="s">
        <v>13</v>
      </c>
      <c r="D49" s="8" t="s">
        <v>185</v>
      </c>
      <c r="E49" s="44">
        <f>'[1]Fuente bebedero'!M4</f>
        <v>7.9989999999999997</v>
      </c>
    </row>
    <row r="50" spans="1:5" x14ac:dyDescent="0.3">
      <c r="A50" s="54" t="s">
        <v>41</v>
      </c>
      <c r="B50" s="23" t="s">
        <v>1</v>
      </c>
      <c r="C50" s="24" t="s">
        <v>42</v>
      </c>
      <c r="D50" s="4" t="s">
        <v>184</v>
      </c>
      <c r="E50" s="44">
        <f>'[1]Fuente bebedero'!M5</f>
        <v>2.75</v>
      </c>
    </row>
    <row r="51" spans="1:5" x14ac:dyDescent="0.3">
      <c r="A51" s="54" t="s">
        <v>8</v>
      </c>
      <c r="B51" s="23" t="s">
        <v>1</v>
      </c>
      <c r="C51" s="24" t="s">
        <v>27</v>
      </c>
      <c r="D51" s="4" t="s">
        <v>181</v>
      </c>
      <c r="E51" s="44">
        <f>'[1]Fuente bebedero'!M6</f>
        <v>5.1989999999999998</v>
      </c>
    </row>
    <row r="52" spans="1:5" x14ac:dyDescent="0.3">
      <c r="A52" s="54" t="s">
        <v>43</v>
      </c>
      <c r="B52" s="23" t="s">
        <v>0</v>
      </c>
      <c r="C52" s="24" t="s">
        <v>44</v>
      </c>
      <c r="D52" s="4" t="s">
        <v>204</v>
      </c>
      <c r="E52" s="44">
        <f>'[1]Fuente bebedero'!M7</f>
        <v>15.997999999999999</v>
      </c>
    </row>
    <row r="53" spans="1:5" x14ac:dyDescent="0.3">
      <c r="A53" s="54" t="s">
        <v>45</v>
      </c>
      <c r="B53" s="23" t="s">
        <v>37</v>
      </c>
      <c r="C53" s="24" t="s">
        <v>46</v>
      </c>
      <c r="D53" s="4" t="s">
        <v>205</v>
      </c>
      <c r="E53" s="44">
        <f>'[1]Fuente bebedero'!M8</f>
        <v>1</v>
      </c>
    </row>
    <row r="54" spans="1:5" ht="15" thickBot="1" x14ac:dyDescent="0.35">
      <c r="A54" s="58" t="s">
        <v>47</v>
      </c>
      <c r="B54" s="57" t="s">
        <v>37</v>
      </c>
      <c r="C54" s="59" t="s">
        <v>48</v>
      </c>
      <c r="D54" s="47" t="s">
        <v>206</v>
      </c>
      <c r="E54" s="48">
        <f>'[1]Fuente bebedero'!M9</f>
        <v>1</v>
      </c>
    </row>
    <row r="55" spans="1:5" x14ac:dyDescent="0.3">
      <c r="A55" s="49" t="s">
        <v>130</v>
      </c>
      <c r="B55" s="50" t="s">
        <v>37</v>
      </c>
      <c r="C55" s="51" t="s">
        <v>131</v>
      </c>
      <c r="D55" s="52" t="s">
        <v>223</v>
      </c>
      <c r="E55" s="42"/>
    </row>
    <row r="56" spans="1:5" x14ac:dyDescent="0.3">
      <c r="A56" s="54" t="s">
        <v>49</v>
      </c>
      <c r="B56" s="23" t="s">
        <v>1</v>
      </c>
      <c r="C56" s="24" t="s">
        <v>50</v>
      </c>
      <c r="D56" s="4" t="s">
        <v>170</v>
      </c>
      <c r="E56" s="44">
        <f>'[1]Fuente ornamental'!M3</f>
        <v>100.2</v>
      </c>
    </row>
    <row r="57" spans="1:5" x14ac:dyDescent="0.3">
      <c r="A57" s="54" t="s">
        <v>14</v>
      </c>
      <c r="B57" s="23" t="s">
        <v>1</v>
      </c>
      <c r="C57" s="24" t="s">
        <v>15</v>
      </c>
      <c r="D57" s="8" t="s">
        <v>186</v>
      </c>
      <c r="E57" s="44">
        <f>'[1]Fuente ornamental'!M4</f>
        <v>100.2</v>
      </c>
    </row>
    <row r="58" spans="1:5" x14ac:dyDescent="0.3">
      <c r="A58" s="54" t="s">
        <v>8</v>
      </c>
      <c r="B58" s="23" t="s">
        <v>1</v>
      </c>
      <c r="C58" s="24" t="s">
        <v>27</v>
      </c>
      <c r="D58" s="4" t="s">
        <v>181</v>
      </c>
      <c r="E58" s="44">
        <f>'[1]Fuente ornamental'!M5</f>
        <v>46.2</v>
      </c>
    </row>
    <row r="59" spans="1:5" x14ac:dyDescent="0.3">
      <c r="A59" s="54" t="s">
        <v>51</v>
      </c>
      <c r="B59" s="23" t="s">
        <v>1</v>
      </c>
      <c r="C59" s="24" t="s">
        <v>52</v>
      </c>
      <c r="D59" s="4" t="s">
        <v>177</v>
      </c>
      <c r="E59" s="44">
        <f>'[1]Fuente ornamental'!M6</f>
        <v>63</v>
      </c>
    </row>
    <row r="60" spans="1:5" x14ac:dyDescent="0.3">
      <c r="A60" s="54" t="s">
        <v>53</v>
      </c>
      <c r="B60" s="23" t="s">
        <v>1</v>
      </c>
      <c r="C60" s="24" t="s">
        <v>54</v>
      </c>
      <c r="D60" s="4" t="s">
        <v>179</v>
      </c>
      <c r="E60" s="44">
        <f>'[1]Fuente ornamental'!M7</f>
        <v>18</v>
      </c>
    </row>
    <row r="61" spans="1:5" x14ac:dyDescent="0.3">
      <c r="A61" s="54" t="s">
        <v>55</v>
      </c>
      <c r="B61" s="23" t="s">
        <v>1</v>
      </c>
      <c r="C61" s="24" t="s">
        <v>56</v>
      </c>
      <c r="D61" s="14" t="s">
        <v>175</v>
      </c>
      <c r="E61" s="44">
        <f>'[1]Fuente ornamental'!M8</f>
        <v>1.2</v>
      </c>
    </row>
    <row r="62" spans="1:5" x14ac:dyDescent="0.3">
      <c r="A62" s="54" t="s">
        <v>16</v>
      </c>
      <c r="B62" s="23" t="s">
        <v>1</v>
      </c>
      <c r="C62" s="24" t="s">
        <v>30</v>
      </c>
      <c r="D62" s="4" t="s">
        <v>153</v>
      </c>
      <c r="E62" s="44">
        <f>'[1]Fuente ornamental'!M9</f>
        <v>0.6</v>
      </c>
    </row>
    <row r="63" spans="1:5" x14ac:dyDescent="0.3">
      <c r="A63" s="54" t="s">
        <v>17</v>
      </c>
      <c r="B63" s="23" t="s">
        <v>1</v>
      </c>
      <c r="C63" s="24" t="s">
        <v>31</v>
      </c>
      <c r="D63" s="4" t="s">
        <v>210</v>
      </c>
      <c r="E63" s="44">
        <f>'[1]Fuente ornamental'!M10</f>
        <v>16.05</v>
      </c>
    </row>
    <row r="64" spans="1:5" x14ac:dyDescent="0.3">
      <c r="A64" s="54" t="s">
        <v>18</v>
      </c>
      <c r="B64" s="23" t="s">
        <v>1</v>
      </c>
      <c r="C64" s="24" t="s">
        <v>32</v>
      </c>
      <c r="D64" s="4" t="s">
        <v>152</v>
      </c>
      <c r="E64" s="44">
        <f>'[1]Fuente ornamental'!M11</f>
        <v>21.824999999999999</v>
      </c>
    </row>
    <row r="65" spans="1:5" x14ac:dyDescent="0.3">
      <c r="A65" s="54" t="s">
        <v>19</v>
      </c>
      <c r="B65" s="23" t="s">
        <v>37</v>
      </c>
      <c r="C65" s="24" t="s">
        <v>57</v>
      </c>
      <c r="D65" s="4" t="s">
        <v>151</v>
      </c>
      <c r="E65" s="44">
        <f>'[1]Fuente ornamental'!M12</f>
        <v>1.5</v>
      </c>
    </row>
    <row r="66" spans="1:5" x14ac:dyDescent="0.3">
      <c r="A66" s="54" t="s">
        <v>20</v>
      </c>
      <c r="B66" s="23" t="s">
        <v>5</v>
      </c>
      <c r="C66" s="24" t="s">
        <v>33</v>
      </c>
      <c r="D66" s="15" t="s">
        <v>196</v>
      </c>
      <c r="E66" s="44">
        <f>'[1]Fuente ornamental'!M13</f>
        <v>3396.4119999999998</v>
      </c>
    </row>
    <row r="67" spans="1:5" x14ac:dyDescent="0.3">
      <c r="A67" s="54" t="s">
        <v>22</v>
      </c>
      <c r="B67" s="23" t="s">
        <v>5</v>
      </c>
      <c r="C67" s="24" t="s">
        <v>34</v>
      </c>
      <c r="D67" s="4" t="s">
        <v>149</v>
      </c>
      <c r="E67" s="44">
        <f>'[1]Fuente ornamental'!M14</f>
        <v>36</v>
      </c>
    </row>
    <row r="68" spans="1:5" x14ac:dyDescent="0.3">
      <c r="A68" s="54" t="s">
        <v>23</v>
      </c>
      <c r="B68" s="23" t="s">
        <v>5</v>
      </c>
      <c r="C68" s="24" t="s">
        <v>35</v>
      </c>
      <c r="D68" s="4" t="s">
        <v>148</v>
      </c>
      <c r="E68" s="44">
        <f>'[1]Fuente ornamental'!M15</f>
        <v>181.8</v>
      </c>
    </row>
    <row r="69" spans="1:5" x14ac:dyDescent="0.3">
      <c r="A69" s="54" t="s">
        <v>24</v>
      </c>
      <c r="B69" s="23" t="s">
        <v>37</v>
      </c>
      <c r="C69" s="24" t="s">
        <v>58</v>
      </c>
      <c r="D69" s="4" t="s">
        <v>162</v>
      </c>
      <c r="E69" s="44">
        <f>'[1]Fuente ornamental'!M16</f>
        <v>10</v>
      </c>
    </row>
    <row r="70" spans="1:5" x14ac:dyDescent="0.3">
      <c r="A70" s="54" t="s">
        <v>59</v>
      </c>
      <c r="B70" s="23" t="s">
        <v>5</v>
      </c>
      <c r="C70" s="24" t="s">
        <v>60</v>
      </c>
      <c r="D70" s="4" t="s">
        <v>155</v>
      </c>
      <c r="E70" s="44">
        <f>'[1]Fuente ornamental'!M17</f>
        <v>68.75</v>
      </c>
    </row>
    <row r="71" spans="1:5" x14ac:dyDescent="0.3">
      <c r="A71" s="54" t="s">
        <v>61</v>
      </c>
      <c r="B71" s="23" t="s">
        <v>5</v>
      </c>
      <c r="C71" s="24" t="s">
        <v>62</v>
      </c>
      <c r="D71" s="4" t="s">
        <v>156</v>
      </c>
      <c r="E71" s="44">
        <f>'[1]Fuente ornamental'!M18</f>
        <v>67.599999999999994</v>
      </c>
    </row>
    <row r="72" spans="1:5" x14ac:dyDescent="0.3">
      <c r="A72" s="54" t="s">
        <v>63</v>
      </c>
      <c r="B72" s="23" t="s">
        <v>5</v>
      </c>
      <c r="C72" s="24" t="s">
        <v>64</v>
      </c>
      <c r="D72" s="4" t="s">
        <v>198</v>
      </c>
      <c r="E72" s="44">
        <f>'[1]Fuente ornamental'!M19</f>
        <v>98.75</v>
      </c>
    </row>
    <row r="73" spans="1:5" x14ac:dyDescent="0.3">
      <c r="A73" s="54" t="s">
        <v>65</v>
      </c>
      <c r="B73" s="23" t="s">
        <v>37</v>
      </c>
      <c r="C73" s="24" t="s">
        <v>66</v>
      </c>
      <c r="D73" s="4" t="s">
        <v>158</v>
      </c>
      <c r="E73" s="44">
        <f>'[1]Fuente ornamental'!M20</f>
        <v>1</v>
      </c>
    </row>
    <row r="74" spans="1:5" x14ac:dyDescent="0.3">
      <c r="A74" s="54" t="s">
        <v>67</v>
      </c>
      <c r="B74" s="23" t="s">
        <v>37</v>
      </c>
      <c r="C74" s="24" t="s">
        <v>68</v>
      </c>
      <c r="D74" s="4" t="s">
        <v>160</v>
      </c>
      <c r="E74" s="44">
        <f>'[1]Fuente ornamental'!M21</f>
        <v>1</v>
      </c>
    </row>
    <row r="75" spans="1:5" ht="15" thickBot="1" x14ac:dyDescent="0.35">
      <c r="A75" s="58" t="s">
        <v>69</v>
      </c>
      <c r="B75" s="57" t="s">
        <v>0</v>
      </c>
      <c r="C75" s="59" t="s">
        <v>70</v>
      </c>
      <c r="D75" s="47" t="s">
        <v>207</v>
      </c>
      <c r="E75" s="48">
        <f>'[1]Fuente ornamental'!M22</f>
        <v>1</v>
      </c>
    </row>
    <row r="76" spans="1:5" x14ac:dyDescent="0.3">
      <c r="A76" s="49" t="s">
        <v>132</v>
      </c>
      <c r="B76" s="50" t="s">
        <v>0</v>
      </c>
      <c r="C76" s="51" t="s">
        <v>133</v>
      </c>
      <c r="D76" s="52" t="s">
        <v>215</v>
      </c>
      <c r="E76" s="42"/>
    </row>
    <row r="77" spans="1:5" x14ac:dyDescent="0.3">
      <c r="A77" s="54" t="s">
        <v>39</v>
      </c>
      <c r="B77" s="23" t="s">
        <v>1</v>
      </c>
      <c r="C77" s="24" t="s">
        <v>40</v>
      </c>
      <c r="D77" s="4" t="s">
        <v>188</v>
      </c>
      <c r="E77" s="44">
        <f>'[1]Zanja drenante'!M3</f>
        <v>0.48799999999999999</v>
      </c>
    </row>
    <row r="78" spans="1:5" x14ac:dyDescent="0.3">
      <c r="A78" s="54" t="s">
        <v>71</v>
      </c>
      <c r="B78" s="23" t="s">
        <v>1</v>
      </c>
      <c r="C78" s="24" t="s">
        <v>72</v>
      </c>
      <c r="D78" s="4" t="s">
        <v>189</v>
      </c>
      <c r="E78" s="44">
        <f>'[1]Zanja drenante'!M4</f>
        <v>1.1379999999999999</v>
      </c>
    </row>
    <row r="79" spans="1:5" x14ac:dyDescent="0.3">
      <c r="A79" s="54" t="s">
        <v>12</v>
      </c>
      <c r="B79" s="23" t="s">
        <v>1</v>
      </c>
      <c r="C79" s="24" t="s">
        <v>13</v>
      </c>
      <c r="D79" s="8" t="s">
        <v>185</v>
      </c>
      <c r="E79" s="44">
        <f>'[1]Zanja drenante'!M5</f>
        <v>0.48799999999999999</v>
      </c>
    </row>
    <row r="80" spans="1:5" x14ac:dyDescent="0.3">
      <c r="A80" s="54" t="s">
        <v>14</v>
      </c>
      <c r="B80" s="23" t="s">
        <v>1</v>
      </c>
      <c r="C80" s="24" t="s">
        <v>15</v>
      </c>
      <c r="D80" s="8" t="s">
        <v>186</v>
      </c>
      <c r="E80" s="44">
        <f>'[1]Zanja drenante'!M6</f>
        <v>1.1379999999999999</v>
      </c>
    </row>
    <row r="81" spans="1:5" x14ac:dyDescent="0.3">
      <c r="A81" s="54" t="s">
        <v>73</v>
      </c>
      <c r="B81" s="23" t="s">
        <v>5</v>
      </c>
      <c r="C81" s="24" t="s">
        <v>74</v>
      </c>
      <c r="D81" s="14" t="s">
        <v>173</v>
      </c>
      <c r="E81" s="44">
        <f>'[1]Zanja drenante'!M7</f>
        <v>7.202</v>
      </c>
    </row>
    <row r="82" spans="1:5" x14ac:dyDescent="0.3">
      <c r="A82" s="54" t="s">
        <v>75</v>
      </c>
      <c r="B82" s="23" t="s">
        <v>0</v>
      </c>
      <c r="C82" s="24" t="s">
        <v>76</v>
      </c>
      <c r="D82" s="4" t="s">
        <v>172</v>
      </c>
      <c r="E82" s="44">
        <f>'[1]Zanja drenante'!M8</f>
        <v>1</v>
      </c>
    </row>
    <row r="83" spans="1:5" x14ac:dyDescent="0.3">
      <c r="A83" s="54" t="s">
        <v>77</v>
      </c>
      <c r="B83" s="23" t="s">
        <v>5</v>
      </c>
      <c r="C83" s="24" t="s">
        <v>78</v>
      </c>
      <c r="D83" s="14" t="s">
        <v>174</v>
      </c>
      <c r="E83" s="44">
        <f>'[1]Zanja drenante'!M9</f>
        <v>4.0010000000000003</v>
      </c>
    </row>
    <row r="84" spans="1:5" x14ac:dyDescent="0.3">
      <c r="A84" s="54" t="s">
        <v>79</v>
      </c>
      <c r="B84" s="23" t="s">
        <v>1</v>
      </c>
      <c r="C84" s="24" t="s">
        <v>80</v>
      </c>
      <c r="D84" s="4" t="s">
        <v>176</v>
      </c>
      <c r="E84" s="44">
        <f>'[1]Zanja drenante'!M10</f>
        <v>0.25</v>
      </c>
    </row>
    <row r="85" spans="1:5" x14ac:dyDescent="0.3">
      <c r="A85" s="54" t="s">
        <v>81</v>
      </c>
      <c r="B85" s="23" t="s">
        <v>1</v>
      </c>
      <c r="C85" s="24" t="s">
        <v>82</v>
      </c>
      <c r="D85" s="4" t="s">
        <v>178</v>
      </c>
      <c r="E85" s="44">
        <f>'[1]Zanja drenante'!M11</f>
        <v>1.375</v>
      </c>
    </row>
    <row r="86" spans="1:5" x14ac:dyDescent="0.3">
      <c r="A86" s="54" t="s">
        <v>83</v>
      </c>
      <c r="B86" s="23" t="s">
        <v>37</v>
      </c>
      <c r="C86" s="24" t="s">
        <v>84</v>
      </c>
      <c r="D86" s="4" t="s">
        <v>159</v>
      </c>
      <c r="E86" s="44">
        <f>'[1]Zanja drenante'!M12</f>
        <v>1.4999999999999999E-2</v>
      </c>
    </row>
    <row r="87" spans="1:5" ht="15" thickBot="1" x14ac:dyDescent="0.35">
      <c r="A87" s="58" t="s">
        <v>85</v>
      </c>
      <c r="B87" s="57" t="s">
        <v>37</v>
      </c>
      <c r="C87" s="59" t="s">
        <v>86</v>
      </c>
      <c r="D87" s="47" t="s">
        <v>211</v>
      </c>
      <c r="E87" s="48">
        <f>'[1]Zanja drenante'!M13</f>
        <v>1.4999999999999999E-2</v>
      </c>
    </row>
    <row r="88" spans="1:5" x14ac:dyDescent="0.3">
      <c r="A88" s="49" t="s">
        <v>134</v>
      </c>
      <c r="B88" s="50" t="s">
        <v>37</v>
      </c>
      <c r="C88" s="51" t="s">
        <v>135</v>
      </c>
      <c r="D88" s="60" t="s">
        <v>216</v>
      </c>
      <c r="E88" s="42"/>
    </row>
    <row r="89" spans="1:5" x14ac:dyDescent="0.3">
      <c r="A89" s="54" t="s">
        <v>87</v>
      </c>
      <c r="B89" s="23" t="s">
        <v>0</v>
      </c>
      <c r="C89" s="24" t="s">
        <v>88</v>
      </c>
      <c r="D89" s="4" t="s">
        <v>166</v>
      </c>
      <c r="E89" s="44">
        <f>[1]Semáforo!M3</f>
        <v>20</v>
      </c>
    </row>
    <row r="90" spans="1:5" x14ac:dyDescent="0.3">
      <c r="A90" s="54" t="s">
        <v>89</v>
      </c>
      <c r="B90" s="23" t="s">
        <v>37</v>
      </c>
      <c r="C90" s="24" t="s">
        <v>90</v>
      </c>
      <c r="D90" s="4" t="s">
        <v>167</v>
      </c>
      <c r="E90" s="44">
        <f>[1]Semáforo!M4</f>
        <v>1</v>
      </c>
    </row>
    <row r="91" spans="1:5" x14ac:dyDescent="0.3">
      <c r="A91" s="54" t="s">
        <v>91</v>
      </c>
      <c r="B91" s="23" t="s">
        <v>37</v>
      </c>
      <c r="C91" s="24" t="s">
        <v>92</v>
      </c>
      <c r="D91" s="4" t="s">
        <v>168</v>
      </c>
      <c r="E91" s="44">
        <f>[1]Semáforo!M5</f>
        <v>1</v>
      </c>
    </row>
    <row r="92" spans="1:5" x14ac:dyDescent="0.3">
      <c r="A92" s="54" t="s">
        <v>93</v>
      </c>
      <c r="B92" s="23" t="s">
        <v>37</v>
      </c>
      <c r="C92" s="24" t="s">
        <v>94</v>
      </c>
      <c r="D92" s="4" t="s">
        <v>168</v>
      </c>
      <c r="E92" s="44">
        <f>[1]Semáforo!M6</f>
        <v>1</v>
      </c>
    </row>
    <row r="93" spans="1:5" x14ac:dyDescent="0.3">
      <c r="A93" s="54" t="s">
        <v>95</v>
      </c>
      <c r="B93" s="23" t="s">
        <v>37</v>
      </c>
      <c r="C93" s="24" t="s">
        <v>96</v>
      </c>
      <c r="D93" s="4" t="s">
        <v>201</v>
      </c>
      <c r="E93" s="44">
        <f>[1]Semáforo!M7</f>
        <v>1</v>
      </c>
    </row>
    <row r="94" spans="1:5" x14ac:dyDescent="0.3">
      <c r="A94" s="54" t="s">
        <v>97</v>
      </c>
      <c r="B94" s="23" t="s">
        <v>0</v>
      </c>
      <c r="C94" s="24" t="s">
        <v>98</v>
      </c>
      <c r="D94" s="4" t="s">
        <v>165</v>
      </c>
      <c r="E94" s="44">
        <f>[1]Semáforo!M8</f>
        <v>20</v>
      </c>
    </row>
    <row r="95" spans="1:5" x14ac:dyDescent="0.3">
      <c r="A95" s="54" t="s">
        <v>99</v>
      </c>
      <c r="B95" s="23" t="s">
        <v>37</v>
      </c>
      <c r="C95" s="24" t="s">
        <v>100</v>
      </c>
      <c r="D95" s="4" t="s">
        <v>202</v>
      </c>
      <c r="E95" s="44">
        <f>[1]Semáforo!M9</f>
        <v>1</v>
      </c>
    </row>
    <row r="96" spans="1:5" x14ac:dyDescent="0.3">
      <c r="A96" s="54" t="s">
        <v>101</v>
      </c>
      <c r="B96" s="23" t="s">
        <v>37</v>
      </c>
      <c r="C96" s="24" t="s">
        <v>102</v>
      </c>
      <c r="D96" s="4" t="s">
        <v>203</v>
      </c>
      <c r="E96" s="44">
        <f>[1]Semáforo!M10</f>
        <v>1</v>
      </c>
    </row>
    <row r="97" spans="1:5" ht="15" thickBot="1" x14ac:dyDescent="0.35">
      <c r="A97" s="58" t="s">
        <v>103</v>
      </c>
      <c r="B97" s="57" t="s">
        <v>0</v>
      </c>
      <c r="C97" s="59" t="s">
        <v>104</v>
      </c>
      <c r="D97" s="47" t="s">
        <v>169</v>
      </c>
      <c r="E97" s="48">
        <f>[1]Semáforo!M11</f>
        <v>20</v>
      </c>
    </row>
    <row r="98" spans="1:5" x14ac:dyDescent="0.3">
      <c r="A98" s="49" t="s">
        <v>136</v>
      </c>
      <c r="B98" s="50" t="s">
        <v>5</v>
      </c>
      <c r="C98" s="51" t="s">
        <v>137</v>
      </c>
      <c r="D98" s="52" t="s">
        <v>217</v>
      </c>
      <c r="E98" s="42"/>
    </row>
    <row r="99" spans="1:5" x14ac:dyDescent="0.3">
      <c r="A99" s="54" t="s">
        <v>49</v>
      </c>
      <c r="B99" s="23" t="s">
        <v>1</v>
      </c>
      <c r="C99" s="24" t="s">
        <v>50</v>
      </c>
      <c r="D99" s="4" t="s">
        <v>170</v>
      </c>
      <c r="E99" s="44">
        <f>'[1]Carril bici'!M3</f>
        <v>0.57999999999999996</v>
      </c>
    </row>
    <row r="100" spans="1:5" x14ac:dyDescent="0.3">
      <c r="A100" s="54" t="s">
        <v>14</v>
      </c>
      <c r="B100" s="23" t="s">
        <v>1</v>
      </c>
      <c r="C100" s="24" t="s">
        <v>15</v>
      </c>
      <c r="D100" s="8" t="s">
        <v>186</v>
      </c>
      <c r="E100" s="44">
        <f>'[1]Carril bici'!M4</f>
        <v>0.57999999999999996</v>
      </c>
    </row>
    <row r="101" spans="1:5" x14ac:dyDescent="0.3">
      <c r="A101" s="54" t="s">
        <v>51</v>
      </c>
      <c r="B101" s="23" t="s">
        <v>5</v>
      </c>
      <c r="C101" s="24" t="s">
        <v>52</v>
      </c>
      <c r="D101" s="4" t="s">
        <v>177</v>
      </c>
      <c r="E101" s="44">
        <f>'[1]Carril bici'!M5</f>
        <v>1</v>
      </c>
    </row>
    <row r="102" spans="1:5" x14ac:dyDescent="0.3">
      <c r="A102" s="54" t="s">
        <v>53</v>
      </c>
      <c r="B102" s="23" t="s">
        <v>1</v>
      </c>
      <c r="C102" s="24" t="s">
        <v>54</v>
      </c>
      <c r="D102" s="4" t="s">
        <v>179</v>
      </c>
      <c r="E102" s="44">
        <f>'[1]Carril bici'!M6</f>
        <v>0.3</v>
      </c>
    </row>
    <row r="103" spans="1:5" x14ac:dyDescent="0.3">
      <c r="A103" s="54" t="s">
        <v>55</v>
      </c>
      <c r="B103" s="23" t="s">
        <v>1</v>
      </c>
      <c r="C103" s="24" t="s">
        <v>56</v>
      </c>
      <c r="D103" s="14" t="s">
        <v>175</v>
      </c>
      <c r="E103" s="44">
        <f>'[1]Carril bici'!M7</f>
        <v>0.2</v>
      </c>
    </row>
    <row r="104" spans="1:5" x14ac:dyDescent="0.3">
      <c r="A104" s="54" t="s">
        <v>105</v>
      </c>
      <c r="B104" s="23" t="s">
        <v>0</v>
      </c>
      <c r="C104" s="24" t="s">
        <v>106</v>
      </c>
      <c r="D104" s="4" t="s">
        <v>191</v>
      </c>
      <c r="E104" s="44">
        <f>'[1]Carril bici'!M8</f>
        <v>0.4</v>
      </c>
    </row>
    <row r="105" spans="1:5" ht="15" thickBot="1" x14ac:dyDescent="0.35">
      <c r="A105" s="58" t="s">
        <v>107</v>
      </c>
      <c r="B105" s="57" t="s">
        <v>0</v>
      </c>
      <c r="C105" s="59" t="s">
        <v>108</v>
      </c>
      <c r="D105" s="47" t="s">
        <v>164</v>
      </c>
      <c r="E105" s="48">
        <f>'[1]Carril bici'!M9</f>
        <v>1.2</v>
      </c>
    </row>
    <row r="106" spans="1:5" x14ac:dyDescent="0.3">
      <c r="A106" s="49" t="s">
        <v>246</v>
      </c>
      <c r="B106" s="50" t="s">
        <v>5</v>
      </c>
      <c r="C106" s="52" t="s">
        <v>219</v>
      </c>
      <c r="D106" s="52" t="s">
        <v>218</v>
      </c>
      <c r="E106" s="42"/>
    </row>
    <row r="107" spans="1:5" x14ac:dyDescent="0.3">
      <c r="A107" s="54" t="s">
        <v>49</v>
      </c>
      <c r="B107" s="23" t="s">
        <v>1</v>
      </c>
      <c r="C107" s="24" t="s">
        <v>50</v>
      </c>
      <c r="D107" s="4" t="s">
        <v>170</v>
      </c>
      <c r="E107" s="44">
        <f>[1]Calzada!M3</f>
        <v>0.57999999999999996</v>
      </c>
    </row>
    <row r="108" spans="1:5" x14ac:dyDescent="0.3">
      <c r="A108" s="54" t="s">
        <v>14</v>
      </c>
      <c r="B108" s="23" t="s">
        <v>1</v>
      </c>
      <c r="C108" s="24" t="s">
        <v>15</v>
      </c>
      <c r="D108" s="8" t="s">
        <v>186</v>
      </c>
      <c r="E108" s="44">
        <f>[1]Calzada!M4</f>
        <v>0.57999999999999996</v>
      </c>
    </row>
    <row r="109" spans="1:5" x14ac:dyDescent="0.3">
      <c r="A109" s="54" t="s">
        <v>51</v>
      </c>
      <c r="B109" s="23" t="s">
        <v>5</v>
      </c>
      <c r="C109" s="24" t="s">
        <v>52</v>
      </c>
      <c r="D109" s="4" t="s">
        <v>177</v>
      </c>
      <c r="E109" s="44">
        <f>[1]Calzada!M5</f>
        <v>1</v>
      </c>
    </row>
    <row r="110" spans="1:5" x14ac:dyDescent="0.3">
      <c r="A110" s="54" t="s">
        <v>53</v>
      </c>
      <c r="B110" s="23" t="s">
        <v>1</v>
      </c>
      <c r="C110" s="24" t="s">
        <v>54</v>
      </c>
      <c r="D110" s="4" t="s">
        <v>179</v>
      </c>
      <c r="E110" s="44">
        <f>[1]Calzada!M6</f>
        <v>0.5</v>
      </c>
    </row>
    <row r="111" spans="1:5" x14ac:dyDescent="0.3">
      <c r="A111" s="54" t="s">
        <v>55</v>
      </c>
      <c r="B111" s="23" t="s">
        <v>1</v>
      </c>
      <c r="C111" s="24" t="s">
        <v>56</v>
      </c>
      <c r="D111" s="14" t="s">
        <v>175</v>
      </c>
      <c r="E111" s="44">
        <f>[1]Calzada!M7</f>
        <v>0.25</v>
      </c>
    </row>
    <row r="112" spans="1:5" x14ac:dyDescent="0.3">
      <c r="A112" s="54" t="s">
        <v>109</v>
      </c>
      <c r="B112" s="23" t="s">
        <v>1</v>
      </c>
      <c r="C112" s="24" t="s">
        <v>110</v>
      </c>
      <c r="D112" s="4" t="s">
        <v>192</v>
      </c>
      <c r="E112" s="44">
        <f>[1]Calzada!M8</f>
        <v>7.0000000000000007E-2</v>
      </c>
    </row>
    <row r="113" spans="1:5" ht="15" thickBot="1" x14ac:dyDescent="0.35">
      <c r="A113" s="58" t="s">
        <v>111</v>
      </c>
      <c r="B113" s="57" t="s">
        <v>1</v>
      </c>
      <c r="C113" s="59" t="s">
        <v>112</v>
      </c>
      <c r="D113" s="47" t="s">
        <v>193</v>
      </c>
      <c r="E113" s="48">
        <f>[1]Calzada!M9</f>
        <v>0.06</v>
      </c>
    </row>
    <row r="114" spans="1:5" x14ac:dyDescent="0.3">
      <c r="A114" s="49" t="s">
        <v>139</v>
      </c>
      <c r="B114" s="50" t="s">
        <v>5</v>
      </c>
      <c r="C114" s="61" t="s">
        <v>259</v>
      </c>
      <c r="D114" s="52" t="s">
        <v>224</v>
      </c>
      <c r="E114" s="42"/>
    </row>
    <row r="115" spans="1:5" x14ac:dyDescent="0.3">
      <c r="A115" s="54" t="s">
        <v>49</v>
      </c>
      <c r="B115" s="23" t="s">
        <v>1</v>
      </c>
      <c r="C115" s="24" t="s">
        <v>50</v>
      </c>
      <c r="D115" s="4" t="s">
        <v>170</v>
      </c>
      <c r="E115" s="44">
        <f>'[1]Pavimento zona infantil'!M3</f>
        <v>0.4</v>
      </c>
    </row>
    <row r="116" spans="1:5" x14ac:dyDescent="0.3">
      <c r="A116" s="54" t="s">
        <v>14</v>
      </c>
      <c r="B116" s="23" t="s">
        <v>1</v>
      </c>
      <c r="C116" s="24" t="s">
        <v>15</v>
      </c>
      <c r="D116" s="8" t="s">
        <v>186</v>
      </c>
      <c r="E116" s="44">
        <f>'[1]Pavimento zona infantil'!M4</f>
        <v>0.4</v>
      </c>
    </row>
    <row r="117" spans="1:5" x14ac:dyDescent="0.3">
      <c r="A117" s="54" t="s">
        <v>51</v>
      </c>
      <c r="B117" s="23" t="s">
        <v>5</v>
      </c>
      <c r="C117" s="24" t="s">
        <v>52</v>
      </c>
      <c r="D117" s="4" t="s">
        <v>177</v>
      </c>
      <c r="E117" s="44">
        <f>'[1]Pavimento zona infantil'!M5</f>
        <v>1</v>
      </c>
    </row>
    <row r="118" spans="1:5" ht="15" thickBot="1" x14ac:dyDescent="0.35">
      <c r="A118" s="58" t="s">
        <v>113</v>
      </c>
      <c r="B118" s="57" t="s">
        <v>5</v>
      </c>
      <c r="C118" s="59" t="s">
        <v>114</v>
      </c>
      <c r="D118" s="47" t="s">
        <v>225</v>
      </c>
      <c r="E118" s="48">
        <f>'[1]Pavimento zona infantil'!M6</f>
        <v>1</v>
      </c>
    </row>
    <row r="119" spans="1:5" x14ac:dyDescent="0.3">
      <c r="A119" s="49" t="s">
        <v>140</v>
      </c>
      <c r="B119" s="50" t="s">
        <v>5</v>
      </c>
      <c r="C119" s="97" t="s">
        <v>258</v>
      </c>
      <c r="D119" s="52" t="s">
        <v>226</v>
      </c>
      <c r="E119" s="42"/>
    </row>
    <row r="120" spans="1:5" x14ac:dyDescent="0.3">
      <c r="A120" s="54" t="s">
        <v>49</v>
      </c>
      <c r="B120" s="23" t="s">
        <v>1</v>
      </c>
      <c r="C120" s="24" t="s">
        <v>50</v>
      </c>
      <c r="D120" s="4" t="s">
        <v>170</v>
      </c>
      <c r="E120" s="44">
        <f>'[1]Pavimento aparcamiento'!M3</f>
        <v>0.8</v>
      </c>
    </row>
    <row r="121" spans="1:5" x14ac:dyDescent="0.3">
      <c r="A121" s="54" t="s">
        <v>14</v>
      </c>
      <c r="B121" s="23" t="s">
        <v>1</v>
      </c>
      <c r="C121" s="24" t="s">
        <v>15</v>
      </c>
      <c r="D121" s="8" t="s">
        <v>186</v>
      </c>
      <c r="E121" s="44">
        <f>'[1]Pavimento aparcamiento'!M4</f>
        <v>0.8</v>
      </c>
    </row>
    <row r="122" spans="1:5" x14ac:dyDescent="0.3">
      <c r="A122" s="54" t="s">
        <v>51</v>
      </c>
      <c r="B122" s="23" t="s">
        <v>5</v>
      </c>
      <c r="C122" s="24" t="s">
        <v>52</v>
      </c>
      <c r="D122" s="4" t="s">
        <v>177</v>
      </c>
      <c r="E122" s="44">
        <f>'[1]Pavimento aparcamiento'!M5</f>
        <v>1</v>
      </c>
    </row>
    <row r="123" spans="1:5" x14ac:dyDescent="0.3">
      <c r="A123" s="54" t="s">
        <v>53</v>
      </c>
      <c r="B123" s="23" t="s">
        <v>1</v>
      </c>
      <c r="C123" s="24" t="s">
        <v>54</v>
      </c>
      <c r="D123" s="4" t="s">
        <v>179</v>
      </c>
      <c r="E123" s="44">
        <f>'[1]Pavimento aparcamiento'!M6</f>
        <v>0.4</v>
      </c>
    </row>
    <row r="124" spans="1:5" x14ac:dyDescent="0.3">
      <c r="A124" s="54" t="s">
        <v>115</v>
      </c>
      <c r="B124" s="23" t="s">
        <v>5</v>
      </c>
      <c r="C124" s="24" t="s">
        <v>116</v>
      </c>
      <c r="D124" s="4" t="s">
        <v>195</v>
      </c>
      <c r="E124" s="44">
        <f>'[1]Pavimento aparcamiento'!M7</f>
        <v>1</v>
      </c>
    </row>
    <row r="125" spans="1:5" x14ac:dyDescent="0.3">
      <c r="A125" s="98" t="s">
        <v>138</v>
      </c>
      <c r="B125" s="25" t="s">
        <v>5</v>
      </c>
      <c r="C125" s="99" t="s">
        <v>257</v>
      </c>
      <c r="D125" s="16" t="s">
        <v>227</v>
      </c>
      <c r="E125" s="44"/>
    </row>
    <row r="126" spans="1:5" x14ac:dyDescent="0.3">
      <c r="A126" s="54" t="s">
        <v>49</v>
      </c>
      <c r="B126" s="23" t="s">
        <v>1</v>
      </c>
      <c r="C126" s="24" t="s">
        <v>50</v>
      </c>
      <c r="D126" s="4" t="s">
        <v>170</v>
      </c>
      <c r="E126" s="44">
        <f>[1]Acerado!M3</f>
        <v>0.55000000000000004</v>
      </c>
    </row>
    <row r="127" spans="1:5" x14ac:dyDescent="0.3">
      <c r="A127" s="54" t="s">
        <v>14</v>
      </c>
      <c r="B127" s="23" t="s">
        <v>1</v>
      </c>
      <c r="C127" s="24" t="s">
        <v>15</v>
      </c>
      <c r="D127" s="8" t="s">
        <v>186</v>
      </c>
      <c r="E127" s="44">
        <f>[1]Acerado!M4</f>
        <v>0.55000000000000004</v>
      </c>
    </row>
    <row r="128" spans="1:5" x14ac:dyDescent="0.3">
      <c r="A128" s="54" t="s">
        <v>51</v>
      </c>
      <c r="B128" s="23" t="s">
        <v>5</v>
      </c>
      <c r="C128" s="24" t="s">
        <v>52</v>
      </c>
      <c r="D128" s="4" t="s">
        <v>177</v>
      </c>
      <c r="E128" s="44">
        <f>[1]Acerado!M5</f>
        <v>1</v>
      </c>
    </row>
    <row r="129" spans="1:5" x14ac:dyDescent="0.3">
      <c r="A129" s="54" t="s">
        <v>53</v>
      </c>
      <c r="B129" s="23" t="s">
        <v>1</v>
      </c>
      <c r="C129" s="24" t="s">
        <v>54</v>
      </c>
      <c r="D129" s="4" t="s">
        <v>179</v>
      </c>
      <c r="E129" s="44">
        <f>[1]Acerado!M6</f>
        <v>0.3</v>
      </c>
    </row>
    <row r="130" spans="1:5" x14ac:dyDescent="0.3">
      <c r="A130" s="54" t="s">
        <v>117</v>
      </c>
      <c r="B130" s="23" t="s">
        <v>5</v>
      </c>
      <c r="C130" s="24" t="s">
        <v>118</v>
      </c>
      <c r="D130" s="4" t="s">
        <v>200</v>
      </c>
      <c r="E130" s="44">
        <f>[1]Acerado!M7</f>
        <v>1</v>
      </c>
    </row>
    <row r="131" spans="1:5" x14ac:dyDescent="0.3">
      <c r="A131" s="54" t="s">
        <v>119</v>
      </c>
      <c r="B131" s="23" t="s">
        <v>5</v>
      </c>
      <c r="C131" s="28" t="s">
        <v>120</v>
      </c>
      <c r="D131" s="4" t="s">
        <v>194</v>
      </c>
      <c r="E131" s="44">
        <f>[1]Acerado!M8</f>
        <v>1</v>
      </c>
    </row>
    <row r="132" spans="1:5" ht="15" thickBot="1" x14ac:dyDescent="0.35">
      <c r="A132" s="100" t="s">
        <v>228</v>
      </c>
      <c r="B132" s="101" t="s">
        <v>37</v>
      </c>
      <c r="C132" s="102" t="s">
        <v>251</v>
      </c>
      <c r="D132" s="103" t="s">
        <v>236</v>
      </c>
      <c r="E132" s="48">
        <v>1</v>
      </c>
    </row>
    <row r="133" spans="1:5" ht="15" thickBot="1" x14ac:dyDescent="0.35">
      <c r="A133" s="104" t="s">
        <v>229</v>
      </c>
      <c r="B133" s="105" t="s">
        <v>37</v>
      </c>
      <c r="C133" s="106" t="s">
        <v>252</v>
      </c>
      <c r="D133" s="107" t="s">
        <v>260</v>
      </c>
      <c r="E133" s="108">
        <v>1</v>
      </c>
    </row>
    <row r="134" spans="1:5" ht="15" thickBot="1" x14ac:dyDescent="0.35">
      <c r="A134" s="109" t="s">
        <v>230</v>
      </c>
      <c r="B134" s="110" t="s">
        <v>37</v>
      </c>
      <c r="C134" s="111" t="s">
        <v>253</v>
      </c>
      <c r="D134" s="112" t="s">
        <v>238</v>
      </c>
      <c r="E134" s="108">
        <v>1</v>
      </c>
    </row>
    <row r="135" spans="1:5" ht="15" thickBot="1" x14ac:dyDescent="0.35">
      <c r="A135" s="109" t="s">
        <v>231</v>
      </c>
      <c r="B135" s="110" t="s">
        <v>37</v>
      </c>
      <c r="C135" s="111" t="s">
        <v>254</v>
      </c>
      <c r="D135" s="112" t="s">
        <v>239</v>
      </c>
      <c r="E135" s="108">
        <v>1</v>
      </c>
    </row>
    <row r="136" spans="1:5" ht="15" thickBot="1" x14ac:dyDescent="0.35">
      <c r="A136" s="109" t="s">
        <v>240</v>
      </c>
      <c r="B136" s="110" t="s">
        <v>37</v>
      </c>
      <c r="C136" s="111" t="s">
        <v>255</v>
      </c>
      <c r="D136" s="112" t="s">
        <v>242</v>
      </c>
      <c r="E136" s="108">
        <v>1</v>
      </c>
    </row>
    <row r="137" spans="1:5" ht="15" thickBot="1" x14ac:dyDescent="0.35">
      <c r="A137" s="113" t="s">
        <v>243</v>
      </c>
      <c r="B137" s="110" t="s">
        <v>37</v>
      </c>
      <c r="C137" s="106" t="s">
        <v>256</v>
      </c>
      <c r="D137" s="114" t="s">
        <v>245</v>
      </c>
      <c r="E137" s="108">
        <v>1</v>
      </c>
    </row>
  </sheetData>
  <mergeCells count="1"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6"/>
  <sheetViews>
    <sheetView zoomScaleNormal="100" workbookViewId="0">
      <selection sqref="A1:A1048576"/>
    </sheetView>
  </sheetViews>
  <sheetFormatPr baseColWidth="10" defaultRowHeight="14.4" x14ac:dyDescent="0.3"/>
  <cols>
    <col min="1" max="1" width="20.88671875" customWidth="1"/>
    <col min="2" max="2" width="13.77734375" customWidth="1"/>
    <col min="3" max="4" width="83.6640625" customWidth="1"/>
    <col min="5" max="5" width="15.109375" customWidth="1"/>
    <col min="6" max="6" width="11.6640625" bestFit="1" customWidth="1"/>
    <col min="7" max="7" width="14.33203125" bestFit="1" customWidth="1"/>
    <col min="8" max="8" width="13.21875" bestFit="1" customWidth="1"/>
  </cols>
  <sheetData>
    <row r="2" spans="1:8" ht="29.4" customHeight="1" x14ac:dyDescent="0.3">
      <c r="A2" s="63" t="s">
        <v>247</v>
      </c>
      <c r="B2" s="63" t="s">
        <v>250</v>
      </c>
      <c r="C2" s="63" t="s">
        <v>248</v>
      </c>
      <c r="D2" s="63" t="s">
        <v>249</v>
      </c>
      <c r="E2" s="31" t="s">
        <v>261</v>
      </c>
      <c r="F2" s="31" t="s">
        <v>262</v>
      </c>
      <c r="G2" s="31" t="s">
        <v>263</v>
      </c>
      <c r="H2" s="31" t="s">
        <v>264</v>
      </c>
    </row>
    <row r="3" spans="1:8" s="32" customFormat="1" ht="16.8" customHeight="1" x14ac:dyDescent="0.3">
      <c r="A3" s="63"/>
      <c r="B3" s="63"/>
      <c r="C3" s="63"/>
      <c r="D3" s="63"/>
      <c r="E3" s="33" t="s">
        <v>267</v>
      </c>
      <c r="F3" s="33" t="s">
        <v>266</v>
      </c>
      <c r="G3" s="33" t="s">
        <v>265</v>
      </c>
      <c r="H3" s="33" t="s">
        <v>268</v>
      </c>
    </row>
    <row r="4" spans="1:8" x14ac:dyDescent="0.3">
      <c r="A4" s="4" t="s">
        <v>20</v>
      </c>
      <c r="B4" s="4" t="s">
        <v>21</v>
      </c>
      <c r="C4" s="4" t="s">
        <v>33</v>
      </c>
      <c r="D4" s="15" t="s">
        <v>196</v>
      </c>
      <c r="E4" s="11">
        <f>[2]CUNITARIOS!$AM$284</f>
        <v>1.5938178564000002E-3</v>
      </c>
      <c r="F4" s="11">
        <f>[2]CUNITARIOS!$BG$284</f>
        <v>2.9533680000000156E-2</v>
      </c>
      <c r="G4" s="11">
        <f>[2]CUNITARIOS!$CA$284</f>
        <v>25.513280691019787</v>
      </c>
      <c r="H4" s="11">
        <f>[2]CUNITARIOS!$J$284</f>
        <v>1.4864912000000001</v>
      </c>
    </row>
    <row r="5" spans="1:8" x14ac:dyDescent="0.3">
      <c r="A5" s="4" t="s">
        <v>22</v>
      </c>
      <c r="B5" s="4" t="s">
        <v>5</v>
      </c>
      <c r="C5" s="4" t="s">
        <v>34</v>
      </c>
      <c r="D5" s="4" t="s">
        <v>149</v>
      </c>
      <c r="E5" s="10">
        <f>[2]CUNITARIOS!$AM$295</f>
        <v>-1.145584259325E-2</v>
      </c>
      <c r="F5" s="10">
        <f>[2]CUNITARIOS!$BG$295</f>
        <v>5.5176600722965965</v>
      </c>
      <c r="G5" s="10">
        <f>[2]CUNITARIOS!$CA$295</f>
        <v>166.06564086027396</v>
      </c>
      <c r="H5" s="10">
        <f>[2]CUNITARIOS!$J$295</f>
        <v>9.75624</v>
      </c>
    </row>
    <row r="6" spans="1:8" x14ac:dyDescent="0.3">
      <c r="A6" s="4" t="s">
        <v>23</v>
      </c>
      <c r="B6" s="4" t="s">
        <v>5</v>
      </c>
      <c r="C6" s="4" t="s">
        <v>35</v>
      </c>
      <c r="D6" s="4" t="s">
        <v>148</v>
      </c>
      <c r="E6" s="10">
        <f>[2]CUNITARIOS!$AM$302</f>
        <v>-6.6930036755103632E-3</v>
      </c>
      <c r="F6" s="10">
        <f>[2]CUNITARIOS!$BG$302</f>
        <v>4.6274321845940145</v>
      </c>
      <c r="G6" s="10">
        <f>[2]CUNITARIOS!$CA$302</f>
        <v>183.16421146837521</v>
      </c>
      <c r="H6" s="10">
        <f>[2]CUNITARIOS!$J$302</f>
        <v>26.314619999999998</v>
      </c>
    </row>
    <row r="7" spans="1:8" x14ac:dyDescent="0.3">
      <c r="A7" s="6" t="s">
        <v>26</v>
      </c>
      <c r="B7" s="4" t="s">
        <v>5</v>
      </c>
      <c r="C7" s="4" t="s">
        <v>142</v>
      </c>
      <c r="D7" s="4" t="s">
        <v>150</v>
      </c>
      <c r="E7" s="11">
        <f>[2]CUNITARIOS!$AM$327</f>
        <v>4.6420977539475002E-2</v>
      </c>
      <c r="F7" s="11">
        <f>[2]CUNITARIOS!$BG$327</f>
        <v>1.3207664250000024</v>
      </c>
      <c r="G7" s="11">
        <f>[2]CUNITARIOS!$CA$327</f>
        <v>737.09593885582194</v>
      </c>
      <c r="H7" s="11">
        <f>[2]CUNITARIOS!$J$327</f>
        <v>49.771500000000003</v>
      </c>
    </row>
    <row r="8" spans="1:8" x14ac:dyDescent="0.3">
      <c r="A8" s="4" t="s">
        <v>17</v>
      </c>
      <c r="B8" s="4" t="s">
        <v>1</v>
      </c>
      <c r="C8" s="4" t="s">
        <v>31</v>
      </c>
      <c r="D8" s="4" t="s">
        <v>210</v>
      </c>
      <c r="E8" s="10">
        <f>[2]CUNITARIOS!$AM$336</f>
        <v>0.29270013319799998</v>
      </c>
      <c r="F8" s="10">
        <f>[2]CUNITARIOS!$BG$336</f>
        <v>4.3723279285713454</v>
      </c>
      <c r="G8" s="10">
        <f>[2]CUNITARIOS!$CA$336</f>
        <v>1606.8430483561644</v>
      </c>
      <c r="H8" s="10">
        <f>[2]CUNITARIOS!$J$336</f>
        <v>74.6952</v>
      </c>
    </row>
    <row r="9" spans="1:8" x14ac:dyDescent="0.3">
      <c r="A9" s="4" t="s">
        <v>19</v>
      </c>
      <c r="B9" s="4" t="s">
        <v>1</v>
      </c>
      <c r="C9" s="4" t="s">
        <v>57</v>
      </c>
      <c r="D9" s="4" t="s">
        <v>151</v>
      </c>
      <c r="E9" s="10">
        <f>[2]CUNITARIOS!$AM$349</f>
        <v>0.29611983916557477</v>
      </c>
      <c r="F9" s="10">
        <f>[2]CUNITARIOS!$BG$349</f>
        <v>4.4173265329573788</v>
      </c>
      <c r="G9" s="10">
        <f>[2]CUNITARIOS!$CA$349</f>
        <v>1631.6552261336365</v>
      </c>
      <c r="H9" s="10">
        <f>[2]CUNITARIOS!$J$349</f>
        <v>77.738900000000001</v>
      </c>
    </row>
    <row r="10" spans="1:8" x14ac:dyDescent="0.3">
      <c r="A10" s="4" t="s">
        <v>18</v>
      </c>
      <c r="B10" s="4" t="s">
        <v>1</v>
      </c>
      <c r="C10" s="4" t="s">
        <v>32</v>
      </c>
      <c r="D10" s="4" t="s">
        <v>152</v>
      </c>
      <c r="E10" s="10">
        <f>[2]CUNITARIOS!$AM$367</f>
        <v>0.29588366234700003</v>
      </c>
      <c r="F10" s="10">
        <f>[2]CUNITARIOS!$BG$367</f>
        <v>4.415507808655379</v>
      </c>
      <c r="G10" s="10">
        <f>[2]CUNITARIOS!$CA$367</f>
        <v>1627.7516115753424</v>
      </c>
      <c r="H10" s="10">
        <f>[2]CUNITARIOS!$J$367</f>
        <v>73.297899999999998</v>
      </c>
    </row>
    <row r="11" spans="1:8" x14ac:dyDescent="0.3">
      <c r="A11" s="4" t="s">
        <v>16</v>
      </c>
      <c r="B11" s="4" t="s">
        <v>1</v>
      </c>
      <c r="C11" s="4" t="s">
        <v>30</v>
      </c>
      <c r="D11" s="4" t="s">
        <v>153</v>
      </c>
      <c r="E11" s="10">
        <f>[2]CUNITARIOS!$AM$82</f>
        <v>0.24167500851599999</v>
      </c>
      <c r="F11" s="10">
        <f>[2]CUNITARIOS!$BG$82</f>
        <v>3.6013684870587555</v>
      </c>
      <c r="G11" s="10">
        <f>[2]CUNITARIOS!$CA$82</f>
        <v>1333.5929104109591</v>
      </c>
      <c r="H11" s="10">
        <f>[2]CUNITARIOS!$J$82</f>
        <v>70.552500000000009</v>
      </c>
    </row>
    <row r="12" spans="1:8" x14ac:dyDescent="0.3">
      <c r="A12" s="4" t="s">
        <v>91</v>
      </c>
      <c r="B12" s="4" t="s">
        <v>37</v>
      </c>
      <c r="C12" s="4" t="s">
        <v>92</v>
      </c>
      <c r="D12" s="4" t="s">
        <v>154</v>
      </c>
      <c r="E12" s="10">
        <f>[2]CUNITARIOS!$AM$434</f>
        <v>0.20196460722419474</v>
      </c>
      <c r="F12" s="10">
        <f>[2]CUNITARIOS!$BG$434</f>
        <v>2.7037209644244196</v>
      </c>
      <c r="G12" s="10">
        <f>[2]CUNITARIOS!$CA$434</f>
        <v>1384.7903237004282</v>
      </c>
      <c r="H12" s="10">
        <f>[2]CUNITARIOS!$J$434</f>
        <v>87.249099999999999</v>
      </c>
    </row>
    <row r="13" spans="1:8" x14ac:dyDescent="0.3">
      <c r="A13" s="4" t="s">
        <v>59</v>
      </c>
      <c r="B13" s="4" t="s">
        <v>5</v>
      </c>
      <c r="C13" s="4" t="s">
        <v>60</v>
      </c>
      <c r="D13" s="4" t="s">
        <v>155</v>
      </c>
      <c r="E13" s="10">
        <f>[2]CUNITARIOS!$AM$473</f>
        <v>5.0679295402910003E-2</v>
      </c>
      <c r="F13" s="10">
        <f>[2]CUNITARIOS!$BG$473</f>
        <v>29.747053970425583</v>
      </c>
      <c r="G13" s="10">
        <f>[2]CUNITARIOS!$CA$473</f>
        <v>911.95935267272023</v>
      </c>
      <c r="H13" s="10">
        <f>[2]CUNITARIOS!$J$473</f>
        <v>121.7285</v>
      </c>
    </row>
    <row r="14" spans="1:8" x14ac:dyDescent="0.3">
      <c r="A14" s="4" t="s">
        <v>61</v>
      </c>
      <c r="B14" s="4" t="s">
        <v>5</v>
      </c>
      <c r="C14" s="4" t="s">
        <v>62</v>
      </c>
      <c r="D14" s="4" t="s">
        <v>156</v>
      </c>
      <c r="E14" s="10">
        <f>[2]CUNITARIOS!$AM$483</f>
        <v>5.0679295402910003E-2</v>
      </c>
      <c r="F14" s="10">
        <f>[2]CUNITARIOS!$BG$483</f>
        <v>29.747053970425583</v>
      </c>
      <c r="G14" s="10">
        <f>[2]CUNITARIOS!$CA$483</f>
        <v>911.95935267272023</v>
      </c>
      <c r="H14" s="10">
        <f>[2]CUNITARIOS!$J$483</f>
        <v>218.99849999999998</v>
      </c>
    </row>
    <row r="15" spans="1:8" x14ac:dyDescent="0.3">
      <c r="A15" s="4" t="s">
        <v>65</v>
      </c>
      <c r="B15" s="4" t="s">
        <v>37</v>
      </c>
      <c r="C15" s="4" t="s">
        <v>157</v>
      </c>
      <c r="D15" s="4" t="s">
        <v>158</v>
      </c>
      <c r="E15" s="10">
        <f>[2]CUNITARIOS!$AM$494</f>
        <v>5.0679295402910003E-2</v>
      </c>
      <c r="F15" s="10">
        <f>[2]CUNITARIOS!$BG$494</f>
        <v>29.747053970425583</v>
      </c>
      <c r="G15" s="10">
        <f>[2]CUNITARIOS!$CA$494</f>
        <v>911.95935267272023</v>
      </c>
      <c r="H15" s="10">
        <f>[2]CUNITARIOS!$J$494</f>
        <v>218.99849999999998</v>
      </c>
    </row>
    <row r="16" spans="1:8" x14ac:dyDescent="0.3">
      <c r="A16" s="4" t="s">
        <v>63</v>
      </c>
      <c r="B16" s="4" t="s">
        <v>5</v>
      </c>
      <c r="C16" s="4" t="s">
        <v>64</v>
      </c>
      <c r="D16" s="4" t="s">
        <v>198</v>
      </c>
      <c r="E16" s="10">
        <f>[2]CUNITARIOS!$AM$514</f>
        <v>3.383703225E-3</v>
      </c>
      <c r="F16" s="10">
        <f>[2]CUNITARIOS!$BG$514</f>
        <v>7.5427630383000044E-2</v>
      </c>
      <c r="G16" s="10">
        <f>[2]CUNITARIOS!$CA$514</f>
        <v>300.03133245122456</v>
      </c>
      <c r="H16" s="10">
        <f>[2]CUNITARIOS!$J$514</f>
        <v>12.726500000000001</v>
      </c>
    </row>
    <row r="17" spans="1:8" ht="15" customHeight="1" x14ac:dyDescent="0.3">
      <c r="A17" s="3" t="s">
        <v>274</v>
      </c>
      <c r="B17" s="3" t="s">
        <v>0</v>
      </c>
      <c r="C17" s="3" t="s">
        <v>141</v>
      </c>
      <c r="D17" s="15" t="s">
        <v>197</v>
      </c>
      <c r="E17" s="10">
        <f>[2]CUNITARIOS!$AM$728</f>
        <v>0.24674535992228755</v>
      </c>
      <c r="F17" s="11">
        <f>[2]CUNITARIOS!$BG$728</f>
        <v>4.3879318164000356</v>
      </c>
      <c r="G17" s="11">
        <f>[2]CUNITARIOS!$CA$728</f>
        <v>4570.6059478749858</v>
      </c>
      <c r="H17" s="11">
        <f>[2]CUNITARIOS!$J$728</f>
        <v>155.30724999999998</v>
      </c>
    </row>
    <row r="18" spans="1:8" x14ac:dyDescent="0.3">
      <c r="A18" s="4" t="s">
        <v>83</v>
      </c>
      <c r="B18" s="4" t="s">
        <v>37</v>
      </c>
      <c r="C18" s="4" t="s">
        <v>84</v>
      </c>
      <c r="D18" s="4" t="s">
        <v>159</v>
      </c>
      <c r="E18" s="10">
        <f>[2]CUNITARIOS!$AM$906</f>
        <v>1.8323954006368186</v>
      </c>
      <c r="F18" s="10">
        <f>[2]CUNITARIOS!$BG$906</f>
        <v>199.71223028340458</v>
      </c>
      <c r="G18" s="10">
        <f>[2]CUNITARIOS!$CA$906</f>
        <v>25972.255444886599</v>
      </c>
      <c r="H18" s="10">
        <f>[2]CUNITARIOS!$J$906</f>
        <v>2265.7549629618688</v>
      </c>
    </row>
    <row r="19" spans="1:8" x14ac:dyDescent="0.3">
      <c r="A19" s="4" t="s">
        <v>85</v>
      </c>
      <c r="B19" s="4" t="s">
        <v>37</v>
      </c>
      <c r="C19" s="4" t="s">
        <v>86</v>
      </c>
      <c r="D19" s="4" t="s">
        <v>211</v>
      </c>
      <c r="E19" s="10">
        <f>[2]CUNITARIOS!$AM$922</f>
        <v>2.6702571032222155</v>
      </c>
      <c r="F19" s="10">
        <f>[2]CUNITARIOS!$BG$922</f>
        <v>176.65846197190567</v>
      </c>
      <c r="G19" s="10">
        <f>[2]CUNITARIOS!$CA$922</f>
        <v>38734.032549659983</v>
      </c>
      <c r="H19" s="10">
        <f>[2]CUNITARIOS!$J$922</f>
        <v>1759.5652419286887</v>
      </c>
    </row>
    <row r="20" spans="1:8" x14ac:dyDescent="0.3">
      <c r="A20" s="4" t="s">
        <v>67</v>
      </c>
      <c r="B20" s="4" t="s">
        <v>37</v>
      </c>
      <c r="C20" s="4" t="s">
        <v>68</v>
      </c>
      <c r="D20" s="4" t="s">
        <v>160</v>
      </c>
      <c r="E20" s="10">
        <f>[2]CUNITARIOS!$AM$938</f>
        <v>0.34119567542025181</v>
      </c>
      <c r="F20" s="10">
        <f>[2]CUNITARIOS!$BG$938</f>
        <v>8.0906159500372379</v>
      </c>
      <c r="G20" s="10">
        <f>[2]CUNITARIOS!$CA$938</f>
        <v>6272.3456992967294</v>
      </c>
      <c r="H20" s="10">
        <f>[2]CUNITARIOS!$J$938</f>
        <v>5279.128999999999</v>
      </c>
    </row>
    <row r="21" spans="1:8" x14ac:dyDescent="0.3">
      <c r="A21" s="3" t="s">
        <v>7</v>
      </c>
      <c r="B21" s="3" t="s">
        <v>37</v>
      </c>
      <c r="C21" s="3" t="s">
        <v>143</v>
      </c>
      <c r="D21" s="3" t="s">
        <v>161</v>
      </c>
      <c r="E21" s="10">
        <f>[2]CUNITARIOS!$AM$1039</f>
        <v>1.9271381614525194</v>
      </c>
      <c r="F21" s="11">
        <f>[2]CUNITARIOS!$BG$1039</f>
        <v>17.382834822524003</v>
      </c>
      <c r="G21" s="11">
        <f>[2]CUNITARIOS!$CA$1039</f>
        <v>12583.369013928303</v>
      </c>
      <c r="H21" s="11">
        <f>[2]CUNITARIOS!$J$1039</f>
        <v>931.94249999999988</v>
      </c>
    </row>
    <row r="22" spans="1:8" x14ac:dyDescent="0.3">
      <c r="A22" s="4" t="s">
        <v>24</v>
      </c>
      <c r="B22" s="4" t="s">
        <v>37</v>
      </c>
      <c r="C22" s="4" t="s">
        <v>58</v>
      </c>
      <c r="D22" s="4" t="s">
        <v>162</v>
      </c>
      <c r="E22" s="10">
        <f>[2]CUNITARIOS!$AM$1153</f>
        <v>6.7319310976186875E-3</v>
      </c>
      <c r="F22" s="10">
        <f>[2]CUNITARIOS!$BG$1153</f>
        <v>0.18766156763789313</v>
      </c>
      <c r="G22" s="10">
        <f>[2]CUNITARIOS!$CA$1153</f>
        <v>208.23805682919587</v>
      </c>
      <c r="H22" s="10">
        <f>[2]CUNITARIOS!$J$1153</f>
        <v>19.161200000000001</v>
      </c>
    </row>
    <row r="23" spans="1:8" x14ac:dyDescent="0.3">
      <c r="A23" s="7" t="s">
        <v>25</v>
      </c>
      <c r="B23" s="4" t="s">
        <v>37</v>
      </c>
      <c r="C23" s="4" t="s">
        <v>144</v>
      </c>
      <c r="D23" s="4" t="s">
        <v>163</v>
      </c>
      <c r="E23" s="11">
        <f>[2]CUNITARIOS!$AM$1160</f>
        <v>9.7175351193142495E-2</v>
      </c>
      <c r="F23" s="11">
        <f>[2]CUNITARIOS!$BG$1160</f>
        <v>0.94136349150000509</v>
      </c>
      <c r="G23" s="11">
        <f>[2]CUNITARIOS!$CA$1160</f>
        <v>981.53031476284229</v>
      </c>
      <c r="H23" s="11">
        <f>[2]CUNITARIOS!$J$1160</f>
        <v>84.87</v>
      </c>
    </row>
    <row r="24" spans="1:8" x14ac:dyDescent="0.3">
      <c r="A24" s="4" t="s">
        <v>107</v>
      </c>
      <c r="B24" s="4" t="s">
        <v>0</v>
      </c>
      <c r="C24" s="4" t="s">
        <v>108</v>
      </c>
      <c r="D24" s="4" t="s">
        <v>164</v>
      </c>
      <c r="E24" s="10">
        <f>[2]CUNITARIOS!$AM$1170</f>
        <v>3.5019026400000004E-4</v>
      </c>
      <c r="F24" s="10">
        <f>[2]CUNITARIOS!$BG$1170</f>
        <v>9.8488652880000128E-3</v>
      </c>
      <c r="G24" s="10">
        <f>[2]CUNITARIOS!$CA$1170</f>
        <v>10.106941054379412</v>
      </c>
      <c r="H24" s="10">
        <f>[2]CUNITARIOS!$J$1170</f>
        <v>0.74173999999999995</v>
      </c>
    </row>
    <row r="25" spans="1:8" x14ac:dyDescent="0.3">
      <c r="A25" s="21" t="s">
        <v>243</v>
      </c>
      <c r="B25" s="1" t="s">
        <v>37</v>
      </c>
      <c r="C25" s="14" t="s">
        <v>244</v>
      </c>
      <c r="D25" s="14" t="s">
        <v>245</v>
      </c>
      <c r="E25" s="20">
        <f>[2]CUNITARIOS!$AM$1237</f>
        <v>0.31010846924111712</v>
      </c>
      <c r="F25" s="20">
        <f>[2]CUNITARIOS!$BG$1237</f>
        <v>6.1413232997005256</v>
      </c>
      <c r="G25" s="20">
        <f>[2]CUNITARIOS!$CA$1237</f>
        <v>4513.0175038799762</v>
      </c>
      <c r="H25" s="20">
        <f>[2]CUNITARIOS!$J$1237</f>
        <v>114.120625</v>
      </c>
    </row>
    <row r="26" spans="1:8" x14ac:dyDescent="0.3">
      <c r="A26" s="4" t="s">
        <v>97</v>
      </c>
      <c r="B26" s="4" t="s">
        <v>0</v>
      </c>
      <c r="C26" s="4" t="s">
        <v>98</v>
      </c>
      <c r="D26" s="4" t="s">
        <v>165</v>
      </c>
      <c r="E26" s="10">
        <f>[2]CUNITARIOS!$AM$1267</f>
        <v>2.81791657917E-4</v>
      </c>
      <c r="F26" s="10">
        <f>[2]CUNITARIOS!$BG$1267</f>
        <v>1.1506710649975438E-2</v>
      </c>
      <c r="G26" s="10">
        <f>[2]CUNITARIOS!$CA$1267</f>
        <v>5.5000757862328777</v>
      </c>
      <c r="H26" s="10">
        <f>[2]CUNITARIOS!$J$1267</f>
        <v>16.8675</v>
      </c>
    </row>
    <row r="27" spans="1:8" x14ac:dyDescent="0.3">
      <c r="A27" s="4" t="s">
        <v>87</v>
      </c>
      <c r="B27" s="4" t="s">
        <v>0</v>
      </c>
      <c r="C27" s="4" t="s">
        <v>88</v>
      </c>
      <c r="D27" s="4" t="s">
        <v>166</v>
      </c>
      <c r="E27" s="10">
        <f>[2]CUNITARIOS!$AM$1273</f>
        <v>2.4671269987047502E-2</v>
      </c>
      <c r="F27" s="10">
        <f>[2]CUNITARIOS!$BG$1273</f>
        <v>2.4260159197765874</v>
      </c>
      <c r="G27" s="10">
        <f>[2]CUNITARIOS!$CA$1273</f>
        <v>315.2360310542075</v>
      </c>
      <c r="H27" s="10">
        <f>[2]CUNITARIOS!$J$1273</f>
        <v>25.437950000000001</v>
      </c>
    </row>
    <row r="28" spans="1:8" x14ac:dyDescent="0.3">
      <c r="A28" s="4" t="s">
        <v>89</v>
      </c>
      <c r="B28" s="4" t="s">
        <v>37</v>
      </c>
      <c r="C28" s="4" t="s">
        <v>90</v>
      </c>
      <c r="D28" s="4" t="s">
        <v>167</v>
      </c>
      <c r="E28" s="10">
        <f>[2]CUNITARIOS!$AM$1286</f>
        <v>0.1977926355840825</v>
      </c>
      <c r="F28" s="10">
        <f>[2]CUNITARIOS!$BG$1286</f>
        <v>2.3500186638273539</v>
      </c>
      <c r="G28" s="10">
        <f>[2]CUNITARIOS!$CA$1286</f>
        <v>2300.863107863308</v>
      </c>
      <c r="H28" s="10">
        <f>[2]CUNITARIOS!$J$1286</f>
        <v>157.03859549999999</v>
      </c>
    </row>
    <row r="29" spans="1:8" x14ac:dyDescent="0.3">
      <c r="A29" s="4" t="s">
        <v>93</v>
      </c>
      <c r="B29" s="4" t="s">
        <v>37</v>
      </c>
      <c r="C29" s="4" t="s">
        <v>94</v>
      </c>
      <c r="D29" s="4" t="s">
        <v>168</v>
      </c>
      <c r="E29" s="10">
        <f>[2]CUNITARIOS!$AM$1298</f>
        <v>9.0821527649015635E-3</v>
      </c>
      <c r="F29" s="10">
        <f>[2]CUNITARIOS!$BG$1298</f>
        <v>0.36471163781251387</v>
      </c>
      <c r="G29" s="10">
        <f>[2]CUNITARIOS!$CA$1298</f>
        <v>163.10493738859162</v>
      </c>
      <c r="H29" s="10">
        <f>[2]CUNITARIOS!$J$1298</f>
        <v>61.283999999999999</v>
      </c>
    </row>
    <row r="30" spans="1:8" x14ac:dyDescent="0.3">
      <c r="A30" s="4" t="s">
        <v>103</v>
      </c>
      <c r="B30" s="4" t="s">
        <v>0</v>
      </c>
      <c r="C30" s="4" t="s">
        <v>104</v>
      </c>
      <c r="D30" s="4" t="s">
        <v>169</v>
      </c>
      <c r="E30" s="10">
        <f>[2]CUNITARIOS!$AM$1304</f>
        <v>2.629041327719361E-2</v>
      </c>
      <c r="F30" s="10">
        <f>[2]CUNITARIOS!$BG$1304</f>
        <v>0.91617599707949815</v>
      </c>
      <c r="G30" s="10">
        <f>[2]CUNITARIOS!$CA$1304</f>
        <v>569.32418063383352</v>
      </c>
      <c r="H30" s="10">
        <f>[2]CUNITARIOS!$J$1304</f>
        <v>115.02330000000001</v>
      </c>
    </row>
    <row r="31" spans="1:8" x14ac:dyDescent="0.3">
      <c r="A31" s="17" t="s">
        <v>228</v>
      </c>
      <c r="B31" s="17" t="s">
        <v>37</v>
      </c>
      <c r="C31" s="17" t="s">
        <v>232</v>
      </c>
      <c r="D31" s="17" t="s">
        <v>236</v>
      </c>
      <c r="E31" s="20">
        <f>[2]CUNITARIOS!$AM$1425</f>
        <v>3.4247513862713279</v>
      </c>
      <c r="F31" s="20">
        <f>[2]CUNITARIOS!$BG$1425</f>
        <v>70.991566453008147</v>
      </c>
      <c r="G31" s="20">
        <f>[2]CUNITARIOS!$CA$1425</f>
        <v>56601.627763666431</v>
      </c>
      <c r="H31" s="20">
        <f>[2]CUNITARIOS!$J$1425</f>
        <v>1023.0650000000001</v>
      </c>
    </row>
    <row r="32" spans="1:8" x14ac:dyDescent="0.3">
      <c r="A32" s="4" t="s">
        <v>49</v>
      </c>
      <c r="B32" s="4" t="s">
        <v>1</v>
      </c>
      <c r="C32" s="4" t="s">
        <v>50</v>
      </c>
      <c r="D32" s="4" t="s">
        <v>170</v>
      </c>
      <c r="E32" s="10">
        <f>[2]CUNITARIOS!$AM$1681</f>
        <v>6.9977999999999993E-3</v>
      </c>
      <c r="F32" s="10">
        <f>[2]CUNITARIOS!$BG$1681</f>
        <v>6.9977999999999993E-3</v>
      </c>
      <c r="G32" s="10">
        <f>[2]CUNITARIOS!$CA$1681</f>
        <v>0</v>
      </c>
      <c r="H32" s="10">
        <f>[2]CUNITARIOS!$J$1681</f>
        <v>4.0817499999999995</v>
      </c>
    </row>
    <row r="33" spans="1:8" x14ac:dyDescent="0.3">
      <c r="A33" s="4" t="s">
        <v>51</v>
      </c>
      <c r="B33" s="4" t="s">
        <v>1</v>
      </c>
      <c r="C33" s="4" t="s">
        <v>52</v>
      </c>
      <c r="D33" s="4" t="s">
        <v>177</v>
      </c>
      <c r="E33" s="10">
        <f>[2]CUNITARIOS!$AM$1691</f>
        <v>5.3531999999999994E-4</v>
      </c>
      <c r="F33" s="10">
        <f>[2]CUNITARIOS!$BG$1691</f>
        <v>6.8011559999999999E-2</v>
      </c>
      <c r="G33" s="10">
        <f>[2]CUNITARIOS!$CA$1691</f>
        <v>1.8305271897052717</v>
      </c>
      <c r="H33" s="10">
        <f>[2]CUNITARIOS!$J$1691</f>
        <v>2.0811999999999999</v>
      </c>
    </row>
    <row r="34" spans="1:8" x14ac:dyDescent="0.3">
      <c r="A34" s="4" t="s">
        <v>75</v>
      </c>
      <c r="B34" s="4" t="s">
        <v>0</v>
      </c>
      <c r="C34" s="4" t="s">
        <v>171</v>
      </c>
      <c r="D34" s="4" t="s">
        <v>172</v>
      </c>
      <c r="E34" s="10">
        <f>[2]CUNITARIOS!$AM$1700</f>
        <v>4.4346920786881502E-2</v>
      </c>
      <c r="F34" s="10">
        <f>[2]CUNITARIOS!$BG$1700</f>
        <v>6.4775930720529598</v>
      </c>
      <c r="G34" s="10">
        <f>[2]CUNITARIOS!$CA$1700</f>
        <v>1145.4690530020475</v>
      </c>
      <c r="H34" s="10">
        <f>[2]CUNITARIOS!$J$1700</f>
        <v>12.788499999999999</v>
      </c>
    </row>
    <row r="35" spans="1:8" x14ac:dyDescent="0.3">
      <c r="A35" s="4" t="s">
        <v>73</v>
      </c>
      <c r="B35" s="4" t="s">
        <v>5</v>
      </c>
      <c r="C35" s="4" t="s">
        <v>74</v>
      </c>
      <c r="D35" s="14" t="s">
        <v>173</v>
      </c>
      <c r="E35" s="10">
        <f>[2]CUNITARIOS!$AM$1710</f>
        <v>2.886629E-4</v>
      </c>
      <c r="F35" s="10">
        <f>[2]CUNITARIOS!$BG$1710</f>
        <v>1.0670892859999994E-2</v>
      </c>
      <c r="G35" s="10">
        <f>[2]CUNITARIOS!$CA$1710</f>
        <v>9.0424508786495092</v>
      </c>
      <c r="H35" s="10">
        <f>[2]CUNITARIOS!$J$1710</f>
        <v>2.09748</v>
      </c>
    </row>
    <row r="36" spans="1:8" x14ac:dyDescent="0.3">
      <c r="A36" s="4" t="s">
        <v>28</v>
      </c>
      <c r="B36" s="4" t="s">
        <v>5</v>
      </c>
      <c r="C36" s="4" t="s">
        <v>29</v>
      </c>
      <c r="D36" s="14" t="s">
        <v>199</v>
      </c>
      <c r="E36" s="10">
        <f>[2]CUNITARIOS!$AM$1718</f>
        <v>4.9707266000000006E-4</v>
      </c>
      <c r="F36" s="10">
        <f>[2]CUNITARIOS!$BG$1718</f>
        <v>2.0846243381599988E-2</v>
      </c>
      <c r="G36" s="10">
        <f>[2]CUNITARIOS!$CA$1718</f>
        <v>17.723203722153041</v>
      </c>
      <c r="H36" s="10">
        <f>[2]CUNITARIOS!$J$1718</f>
        <v>0.9889</v>
      </c>
    </row>
    <row r="37" spans="1:8" x14ac:dyDescent="0.3">
      <c r="A37" s="4" t="s">
        <v>77</v>
      </c>
      <c r="B37" s="4" t="s">
        <v>5</v>
      </c>
      <c r="C37" s="4" t="s">
        <v>78</v>
      </c>
      <c r="D37" s="14" t="s">
        <v>174</v>
      </c>
      <c r="E37" s="10">
        <f>[2]CUNITARIOS!$AM$1725</f>
        <v>4.2872516924999998E-3</v>
      </c>
      <c r="F37" s="10">
        <f>[2]CUNITARIOS!$BG$1725</f>
        <v>0.17979884916629987</v>
      </c>
      <c r="G37" s="10">
        <f>[2]CUNITARIOS!$CA$1725</f>
        <v>152.86263210356995</v>
      </c>
      <c r="H37" s="10">
        <f>[2]CUNITARIOS!$J$1725</f>
        <v>4.3595000000000006</v>
      </c>
    </row>
    <row r="38" spans="1:8" x14ac:dyDescent="0.3">
      <c r="A38" s="4" t="s">
        <v>55</v>
      </c>
      <c r="B38" s="4" t="s">
        <v>1</v>
      </c>
      <c r="C38" s="4" t="s">
        <v>56</v>
      </c>
      <c r="D38" s="14" t="s">
        <v>175</v>
      </c>
      <c r="E38" s="10">
        <f>[2]CUNITARIOS!$AM$1734</f>
        <v>2.4908349E-2</v>
      </c>
      <c r="F38" s="10">
        <f>[2]CUNITARIOS!$BG$1734</f>
        <v>2.4833197199999852</v>
      </c>
      <c r="G38" s="10">
        <f>[2]CUNITARIOS!$CA$1734</f>
        <v>328.25688277293489</v>
      </c>
      <c r="H38" s="10">
        <f>[2]CUNITARIOS!$J$1734</f>
        <v>11.661600000000002</v>
      </c>
    </row>
    <row r="39" spans="1:8" x14ac:dyDescent="0.3">
      <c r="A39" s="4" t="s">
        <v>79</v>
      </c>
      <c r="B39" s="4" t="s">
        <v>1</v>
      </c>
      <c r="C39" s="4" t="s">
        <v>80</v>
      </c>
      <c r="D39" s="4" t="s">
        <v>176</v>
      </c>
      <c r="E39" s="10">
        <f>[2]CUNITARIOS!$AM$1761</f>
        <v>2.3002361374999999E-2</v>
      </c>
      <c r="F39" s="10">
        <f>[2]CUNITARIOS!$BG$1761</f>
        <v>2.3695122559999868</v>
      </c>
      <c r="G39" s="10">
        <f>[2]CUNITARIOS!$CA$1761</f>
        <v>292.52567407983946</v>
      </c>
      <c r="H39" s="10">
        <f>[2]CUNITARIOS!$J$1761</f>
        <v>12.225329999999998</v>
      </c>
    </row>
    <row r="40" spans="1:8" x14ac:dyDescent="0.3">
      <c r="A40" s="4" t="s">
        <v>81</v>
      </c>
      <c r="B40" s="4" t="s">
        <v>1</v>
      </c>
      <c r="C40" s="4" t="s">
        <v>82</v>
      </c>
      <c r="D40" s="4" t="s">
        <v>178</v>
      </c>
      <c r="E40" s="10">
        <f>[2]CUNITARIOS!$AM$1770</f>
        <v>1.9433411374999997E-2</v>
      </c>
      <c r="F40" s="10">
        <f>[2]CUNITARIOS!$BG$1770</f>
        <v>2.3695122559999868</v>
      </c>
      <c r="G40" s="10">
        <f>[2]CUNITARIOS!$CA$1770</f>
        <v>155.12109907983947</v>
      </c>
      <c r="H40" s="10">
        <f>[2]CUNITARIOS!$J$1770</f>
        <v>11.845329999999997</v>
      </c>
    </row>
    <row r="41" spans="1:8" x14ac:dyDescent="0.3">
      <c r="A41" s="4" t="s">
        <v>41</v>
      </c>
      <c r="B41" s="4" t="s">
        <v>1</v>
      </c>
      <c r="C41" s="4" t="s">
        <v>42</v>
      </c>
      <c r="D41" s="4" t="s">
        <v>184</v>
      </c>
      <c r="E41" s="10">
        <f>[2]CUNITARIOS!$AM$1744</f>
        <v>2.4131148999999998E-2</v>
      </c>
      <c r="F41" s="10">
        <f>[2]CUNITARIOS!$BG$1744</f>
        <v>2.5612647999999854</v>
      </c>
      <c r="G41" s="10">
        <f>[2]CUNITARIOS!$CA$1744</f>
        <v>330.392497827591</v>
      </c>
      <c r="H41" s="10">
        <f>[2]CUNITARIOS!$J$1744</f>
        <v>16.610999999999997</v>
      </c>
    </row>
    <row r="42" spans="1:8" x14ac:dyDescent="0.3">
      <c r="A42" s="4" t="s">
        <v>53</v>
      </c>
      <c r="B42" s="4" t="s">
        <v>1</v>
      </c>
      <c r="C42" s="4" t="s">
        <v>54</v>
      </c>
      <c r="D42" s="4" t="s">
        <v>179</v>
      </c>
      <c r="E42" s="10">
        <f>[2]CUNITARIOS!$AM$1780</f>
        <v>2.1193253374999999E-2</v>
      </c>
      <c r="F42" s="10">
        <f>[2]CUNITARIOS!$BG$1780</f>
        <v>0.41191854800000005</v>
      </c>
      <c r="G42" s="10">
        <f>[2]CUNITARIOS!$CA$1780</f>
        <v>49.837074079839482</v>
      </c>
      <c r="H42" s="10">
        <f>[2]CUNITARIOS!$J$1780</f>
        <v>4.8043100000000001</v>
      </c>
    </row>
    <row r="43" spans="1:8" x14ac:dyDescent="0.3">
      <c r="A43" s="3" t="s">
        <v>2</v>
      </c>
      <c r="B43" s="3" t="s">
        <v>1</v>
      </c>
      <c r="C43" s="3" t="s">
        <v>145</v>
      </c>
      <c r="D43" s="4" t="s">
        <v>180</v>
      </c>
      <c r="E43" s="10">
        <f>[2]CUNITARIOS!$AM$1792</f>
        <v>1.5534584000000001E-2</v>
      </c>
      <c r="F43" s="11">
        <f>[2]CUNITARIOS!$BG$1792</f>
        <v>0.27345898399999902</v>
      </c>
      <c r="G43" s="11">
        <f>[2]CUNITARIOS!$CA$1792</f>
        <v>87.064937041649372</v>
      </c>
      <c r="H43" s="11">
        <f>[2]CUNITARIOS!$J$1792</f>
        <v>14.22744</v>
      </c>
    </row>
    <row r="44" spans="1:8" x14ac:dyDescent="0.3">
      <c r="A44" s="4" t="s">
        <v>8</v>
      </c>
      <c r="B44" s="4" t="s">
        <v>1</v>
      </c>
      <c r="C44" s="4" t="s">
        <v>27</v>
      </c>
      <c r="D44" s="4" t="s">
        <v>181</v>
      </c>
      <c r="E44" s="10">
        <f>[2]CUNITARIOS!$AM$1801</f>
        <v>1.6473000000000002E-2</v>
      </c>
      <c r="F44" s="10">
        <f>[2]CUNITARIOS!$BG$1801</f>
        <v>0.38685779999999903</v>
      </c>
      <c r="G44" s="10">
        <f>[2]CUNITARIOS!$CA$1801</f>
        <v>90.115815691158161</v>
      </c>
      <c r="H44" s="10">
        <f>[2]CUNITARIOS!$J$1801</f>
        <v>15.581729999999999</v>
      </c>
    </row>
    <row r="45" spans="1:8" x14ac:dyDescent="0.3">
      <c r="A45" s="8" t="s">
        <v>9</v>
      </c>
      <c r="B45" s="8" t="s">
        <v>1</v>
      </c>
      <c r="C45" s="8" t="s">
        <v>10</v>
      </c>
      <c r="D45" s="8" t="s">
        <v>182</v>
      </c>
      <c r="E45" s="12">
        <f>[2]CUNITARIOS!$AM$1812</f>
        <v>-6.0570358323489309E-2</v>
      </c>
      <c r="F45" s="11">
        <f>[2]CUNITARIOS!$BG$1812</f>
        <v>30.114711674896036</v>
      </c>
      <c r="G45" s="11">
        <f>[2]CUNITARIOS!$CA$1812</f>
        <v>906.43504572457846</v>
      </c>
      <c r="H45" s="11">
        <f>[2]CUNITARIOS!$J$1812</f>
        <v>32.825385064344211</v>
      </c>
    </row>
    <row r="46" spans="1:8" x14ac:dyDescent="0.3">
      <c r="A46" s="4" t="s">
        <v>6</v>
      </c>
      <c r="B46" s="4" t="s">
        <v>1</v>
      </c>
      <c r="C46" s="4" t="s">
        <v>11</v>
      </c>
      <c r="D46" s="4" t="s">
        <v>183</v>
      </c>
      <c r="E46" s="10">
        <f>[2]CUNITARIOS!$AM$1848</f>
        <v>-1.2474937704619049E-2</v>
      </c>
      <c r="F46" s="10">
        <f>[2]CUNITARIOS!$BG$1848</f>
        <v>6.6260997699835436</v>
      </c>
      <c r="G46" s="10">
        <f>[2]CUNITARIOS!$CA$1848</f>
        <v>199.4263181758736</v>
      </c>
      <c r="H46" s="10">
        <f>[2]CUNITARIOS!$J$1848</f>
        <v>6.6461127141557252</v>
      </c>
    </row>
    <row r="47" spans="1:8" x14ac:dyDescent="0.3">
      <c r="A47" s="8" t="s">
        <v>12</v>
      </c>
      <c r="B47" s="8" t="s">
        <v>1</v>
      </c>
      <c r="C47" s="8" t="s">
        <v>13</v>
      </c>
      <c r="D47" s="8" t="s">
        <v>185</v>
      </c>
      <c r="E47" s="12">
        <f>[2]CUNITARIOS!$AM$1869</f>
        <v>0</v>
      </c>
      <c r="F47" s="11">
        <f>[2]CUNITARIOS!$BG$1869</f>
        <v>0</v>
      </c>
      <c r="G47" s="11">
        <f>[2]CUNITARIOS!$CA$1869</f>
        <v>0</v>
      </c>
      <c r="H47" s="11">
        <f>[2]CUNITARIOS!$J$1869</f>
        <v>5.8589999999999991</v>
      </c>
    </row>
    <row r="48" spans="1:8" x14ac:dyDescent="0.3">
      <c r="A48" s="8" t="s">
        <v>14</v>
      </c>
      <c r="B48" s="8" t="s">
        <v>1</v>
      </c>
      <c r="C48" s="8" t="s">
        <v>15</v>
      </c>
      <c r="D48" s="8" t="s">
        <v>186</v>
      </c>
      <c r="E48" s="12">
        <f>[2]CUNITARIOS!$AM$1874</f>
        <v>4.3948799999999998E-4</v>
      </c>
      <c r="F48" s="11">
        <v>4.4000000000000002E-4</v>
      </c>
      <c r="G48" s="11">
        <f>[2]CUNITARIOS!$CA$1874</f>
        <v>0</v>
      </c>
      <c r="H48" s="11">
        <f>[2]CUNITARIOS!$J$1874</f>
        <v>0.16709000000000002</v>
      </c>
    </row>
    <row r="49" spans="1:8" x14ac:dyDescent="0.3">
      <c r="A49" s="4" t="s">
        <v>4</v>
      </c>
      <c r="B49" s="4" t="s">
        <v>5</v>
      </c>
      <c r="C49" s="4" t="s">
        <v>146</v>
      </c>
      <c r="D49" s="4" t="s">
        <v>187</v>
      </c>
      <c r="E49" s="10">
        <f>[2]CUNITARIOS!$AM$1897</f>
        <v>2.6003217062721563E-3</v>
      </c>
      <c r="F49" s="11">
        <f>[2]CUNITARIOS!$BG$1897</f>
        <v>1.0554596426999985E-2</v>
      </c>
      <c r="G49" s="11">
        <f>[2]CUNITARIOS!$CA$1897</f>
        <v>5.0114942525732022</v>
      </c>
      <c r="H49" s="11">
        <f>[2]CUNITARIOS!$J$1897</f>
        <v>3.82775</v>
      </c>
    </row>
    <row r="50" spans="1:8" x14ac:dyDescent="0.3">
      <c r="A50" s="4" t="s">
        <v>39</v>
      </c>
      <c r="B50" s="4" t="s">
        <v>1</v>
      </c>
      <c r="C50" s="4" t="s">
        <v>40</v>
      </c>
      <c r="D50" s="4" t="s">
        <v>188</v>
      </c>
      <c r="E50" s="10">
        <f>[2]CUNITARIOS!$AM$6</f>
        <v>-2.3494530070993846E-2</v>
      </c>
      <c r="F50" s="10">
        <f>[2]CUNITARIOS!$BG$6</f>
        <v>12.047504509807535</v>
      </c>
      <c r="G50" s="10">
        <f>[2]CUNITARIOS!$CA$6</f>
        <v>385.02833044247603</v>
      </c>
      <c r="H50" s="10">
        <f>[2]CUNITARIOS!$J$6</f>
        <v>14.182464025737682</v>
      </c>
    </row>
    <row r="51" spans="1:8" x14ac:dyDescent="0.3">
      <c r="A51" s="4" t="s">
        <v>71</v>
      </c>
      <c r="B51" s="4" t="s">
        <v>1</v>
      </c>
      <c r="C51" s="4" t="s">
        <v>72</v>
      </c>
      <c r="D51" s="4" t="s">
        <v>189</v>
      </c>
      <c r="E51" s="10">
        <f>[2]CUNITARIOS!$AM$18</f>
        <v>-5.6476082114374822E-3</v>
      </c>
      <c r="F51" s="10">
        <f>[2]CUNITARIOS!$BG$18</f>
        <v>3.0118900903954153</v>
      </c>
      <c r="G51" s="10">
        <f>[2]CUNITARIOS!$CA$18</f>
        <v>100.5563182598076</v>
      </c>
      <c r="H51" s="10">
        <f>[2]CUNITARIOS!$J$18</f>
        <v>3.0077685064344211</v>
      </c>
    </row>
    <row r="52" spans="1:8" x14ac:dyDescent="0.3">
      <c r="A52" s="3" t="s">
        <v>3</v>
      </c>
      <c r="B52" s="3" t="s">
        <v>1</v>
      </c>
      <c r="C52" s="3" t="s">
        <v>147</v>
      </c>
      <c r="D52" s="3" t="s">
        <v>190</v>
      </c>
      <c r="E52" s="10">
        <f>[2]CUNITARIOS!$AM$1978</f>
        <v>-7.8504525940142032E-3</v>
      </c>
      <c r="F52" s="11">
        <f>[2]CUNITARIOS!$BG$1978</f>
        <v>4.2166953622466528</v>
      </c>
      <c r="G52" s="11">
        <f>[2]CUNITARIOS!$CA$1978</f>
        <v>126.90621045967416</v>
      </c>
      <c r="H52" s="11">
        <f>[2]CUNITARIOS!$J$1978</f>
        <v>4.200439909008189</v>
      </c>
    </row>
    <row r="53" spans="1:8" x14ac:dyDescent="0.3">
      <c r="A53" s="4" t="s">
        <v>105</v>
      </c>
      <c r="B53" s="4" t="s">
        <v>0</v>
      </c>
      <c r="C53" s="4" t="s">
        <v>106</v>
      </c>
      <c r="D53" s="4" t="s">
        <v>191</v>
      </c>
      <c r="E53" s="10">
        <f>[2]CUNITARIOS!$AM$1993</f>
        <v>0.20348069115924622</v>
      </c>
      <c r="F53" s="10">
        <f>[2]CUNITARIOS!$BG$1993</f>
        <v>3.139307500053933</v>
      </c>
      <c r="G53" s="10">
        <f>[2]CUNITARIOS!$CA$1993</f>
        <v>1437.9389074889386</v>
      </c>
      <c r="H53" s="10">
        <f>[2]CUNITARIOS!$J$1993</f>
        <v>60.026730000000001</v>
      </c>
    </row>
    <row r="54" spans="1:8" x14ac:dyDescent="0.3">
      <c r="A54" s="4" t="s">
        <v>109</v>
      </c>
      <c r="B54" s="4" t="s">
        <v>1</v>
      </c>
      <c r="C54" s="4" t="s">
        <v>110</v>
      </c>
      <c r="D54" s="4" t="s">
        <v>192</v>
      </c>
      <c r="E54" s="10">
        <f>[2]CUNITARIOS!$AM$2020</f>
        <v>0.23286982680942156</v>
      </c>
      <c r="F54" s="10">
        <f>[2]CUNITARIOS!$BG$2020</f>
        <v>9.0221797313229839</v>
      </c>
      <c r="G54" s="10">
        <f>[2]CUNITARIOS!$CA$2020</f>
        <v>3917.0049443054177</v>
      </c>
      <c r="H54" s="10">
        <f>[2]CUNITARIOS!$J$2020</f>
        <v>128.55469486928104</v>
      </c>
    </row>
    <row r="55" spans="1:8" x14ac:dyDescent="0.3">
      <c r="A55" s="4" t="s">
        <v>111</v>
      </c>
      <c r="B55" s="4" t="s">
        <v>1</v>
      </c>
      <c r="C55" s="4" t="s">
        <v>112</v>
      </c>
      <c r="D55" s="4" t="s">
        <v>193</v>
      </c>
      <c r="E55" s="10">
        <f>[2]CUNITARIOS!$AM$2030</f>
        <v>0.1432323978094216</v>
      </c>
      <c r="F55" s="10">
        <f>[2]CUNITARIOS!$BG$2030</f>
        <v>6.699993643542987</v>
      </c>
      <c r="G55" s="10">
        <f>[2]CUNITARIOS!$CA$2030</f>
        <v>2200.1961543510797</v>
      </c>
      <c r="H55" s="10">
        <f>[2]CUNITARIOS!$J$2030</f>
        <v>62.832554869281054</v>
      </c>
    </row>
    <row r="56" spans="1:8" x14ac:dyDescent="0.3">
      <c r="A56" s="4" t="s">
        <v>119</v>
      </c>
      <c r="B56" s="4" t="s">
        <v>5</v>
      </c>
      <c r="C56" s="4" t="s">
        <v>120</v>
      </c>
      <c r="D56" s="4" t="s">
        <v>194</v>
      </c>
      <c r="E56" s="10">
        <f>[2]CUNITARIOS!$AM$2119</f>
        <v>3.42445503045E-2</v>
      </c>
      <c r="F56" s="10">
        <f>[2]CUNITARIOS!$BG$2119</f>
        <v>0.56477061510559501</v>
      </c>
      <c r="G56" s="10">
        <f>[2]CUNITARIOS!$CA$2119</f>
        <v>256.7799604697019</v>
      </c>
      <c r="H56" s="10">
        <f>[2]CUNITARIOS!$J$2119</f>
        <v>15.688321429999998</v>
      </c>
    </row>
    <row r="57" spans="1:8" x14ac:dyDescent="0.3">
      <c r="A57" s="4" t="s">
        <v>115</v>
      </c>
      <c r="B57" s="4" t="s">
        <v>5</v>
      </c>
      <c r="C57" s="4" t="s">
        <v>116</v>
      </c>
      <c r="D57" s="4" t="s">
        <v>195</v>
      </c>
      <c r="E57" s="10">
        <f>[2]CUNITARIOS!$AM$2128</f>
        <v>6.3168799255500355E-2</v>
      </c>
      <c r="F57" s="10">
        <f>[2]CUNITARIOS!$BG$2128</f>
        <v>0.98875926357453792</v>
      </c>
      <c r="G57" s="10">
        <f>[2]CUNITARIOS!$CA$2128</f>
        <v>469.78272181403594</v>
      </c>
      <c r="H57" s="10">
        <f>[2]CUNITARIOS!$J$2128</f>
        <v>46.984067539999998</v>
      </c>
    </row>
    <row r="58" spans="1:8" x14ac:dyDescent="0.3">
      <c r="A58" s="4" t="s">
        <v>113</v>
      </c>
      <c r="B58" s="4" t="s">
        <v>5</v>
      </c>
      <c r="C58" s="4" t="s">
        <v>114</v>
      </c>
      <c r="D58" s="4" t="s">
        <v>225</v>
      </c>
      <c r="E58" s="10">
        <f>[2]CUNITARIOS!$AM$2137</f>
        <v>2.18427125E-2</v>
      </c>
      <c r="F58" s="10">
        <f>[2]CUNITARIOS!$BG$2137</f>
        <v>1.5075000000000016</v>
      </c>
      <c r="G58" s="10">
        <f>[2]CUNITARIOS!$CA$2137</f>
        <v>370.06127196623771</v>
      </c>
      <c r="H58" s="10">
        <f>[2]CUNITARIOS!$J$2137</f>
        <v>37.429500000000004</v>
      </c>
    </row>
    <row r="59" spans="1:8" x14ac:dyDescent="0.3">
      <c r="A59" s="4" t="s">
        <v>117</v>
      </c>
      <c r="B59" s="4" t="s">
        <v>5</v>
      </c>
      <c r="C59" s="4" t="s">
        <v>118</v>
      </c>
      <c r="D59" s="4" t="s">
        <v>200</v>
      </c>
      <c r="E59" s="10">
        <f>[2]CUNITARIOS!$AM$2172</f>
        <v>3.6121032511439999E-2</v>
      </c>
      <c r="F59" s="10">
        <f>[2]CUNITARIOS!$BG$2172</f>
        <v>0.53847520025545192</v>
      </c>
      <c r="G59" s="10">
        <f>[2]CUNITARIOS!$CA$2172</f>
        <v>197.86224203287674</v>
      </c>
      <c r="H59" s="10">
        <f>[2]CUNITARIOS!$J$2172</f>
        <v>10.370930000000001</v>
      </c>
    </row>
    <row r="60" spans="1:8" x14ac:dyDescent="0.3">
      <c r="A60" s="4" t="s">
        <v>95</v>
      </c>
      <c r="B60" s="4" t="s">
        <v>37</v>
      </c>
      <c r="C60" s="4" t="s">
        <v>96</v>
      </c>
      <c r="D60" s="4" t="s">
        <v>201</v>
      </c>
      <c r="E60" s="10">
        <f>[2]CUNITARIOS!$AM$2245</f>
        <v>0.59836024976419855</v>
      </c>
      <c r="F60" s="10">
        <f>[2]CUNITARIOS!$BG$2245</f>
        <v>1.9325520845825261</v>
      </c>
      <c r="G60" s="10">
        <f>[2]CUNITARIOS!$CA$2245</f>
        <v>806.98555558989301</v>
      </c>
      <c r="H60" s="10">
        <f>[2]CUNITARIOS!$J$2245</f>
        <v>563.98500000000001</v>
      </c>
    </row>
    <row r="61" spans="1:8" x14ac:dyDescent="0.3">
      <c r="A61" s="4" t="s">
        <v>99</v>
      </c>
      <c r="B61" s="4" t="s">
        <v>37</v>
      </c>
      <c r="C61" s="4" t="s">
        <v>100</v>
      </c>
      <c r="D61" s="4" t="s">
        <v>202</v>
      </c>
      <c r="E61" s="10">
        <f>[2]CUNITARIOS!$AM$2255</f>
        <v>0.20566687805101752</v>
      </c>
      <c r="F61" s="10">
        <f>[2]CUNITARIOS!$BG$2255</f>
        <v>4.3461549433170727</v>
      </c>
      <c r="G61" s="10">
        <f>[2]CUNITARIOS!$CA$2255</f>
        <v>3512.2159013261503</v>
      </c>
      <c r="H61" s="10">
        <f>[2]CUNITARIOS!$J$2255</f>
        <v>205.73579999999998</v>
      </c>
    </row>
    <row r="62" spans="1:8" x14ac:dyDescent="0.3">
      <c r="A62" s="4" t="s">
        <v>101</v>
      </c>
      <c r="B62" s="4" t="s">
        <v>37</v>
      </c>
      <c r="C62" s="4" t="s">
        <v>102</v>
      </c>
      <c r="D62" s="4" t="s">
        <v>203</v>
      </c>
      <c r="E62" s="10">
        <f>[2]CUNITARIOS!$AM$2267</f>
        <v>2.0522554194393004E-3</v>
      </c>
      <c r="F62" s="10">
        <f>[2]CUNITARIOS!$BG$2267</f>
        <v>7.1164073663999156E-3</v>
      </c>
      <c r="G62" s="10">
        <f>[2]CUNITARIOS!$CA$2267</f>
        <v>4.2432465865410967</v>
      </c>
      <c r="H62" s="10">
        <f>[2]CUNITARIOS!$J$2267</f>
        <v>367.64571999999993</v>
      </c>
    </row>
    <row r="63" spans="1:8" x14ac:dyDescent="0.3">
      <c r="A63" s="4" t="s">
        <v>43</v>
      </c>
      <c r="B63" s="4" t="s">
        <v>0</v>
      </c>
      <c r="C63" s="4" t="s">
        <v>44</v>
      </c>
      <c r="D63" s="4" t="s">
        <v>204</v>
      </c>
      <c r="E63" s="10">
        <f>[2]CUNITARIOS!$AM$2431</f>
        <v>2.9699372963364126E-3</v>
      </c>
      <c r="F63" s="10">
        <f>[2]CUNITARIOS!$BG$2431</f>
        <v>4.6697870438623813E-2</v>
      </c>
      <c r="G63" s="10">
        <f>[2]CUNITARIOS!$CA$2431</f>
        <v>53.171984365067317</v>
      </c>
      <c r="H63" s="10">
        <f>[2]CUNITARIOS!$J$2431</f>
        <v>7.4433800000000003</v>
      </c>
    </row>
    <row r="64" spans="1:8" x14ac:dyDescent="0.3">
      <c r="A64" s="4" t="s">
        <v>45</v>
      </c>
      <c r="B64" s="4" t="s">
        <v>37</v>
      </c>
      <c r="C64" s="4" t="s">
        <v>46</v>
      </c>
      <c r="D64" s="4" t="s">
        <v>205</v>
      </c>
      <c r="E64" s="10">
        <f>[2]CUNITARIOS!$AM$2897</f>
        <v>8.3586523522432826E-3</v>
      </c>
      <c r="F64" s="10">
        <f>[2]CUNITARIOS!$BG$2897</f>
        <v>0.13015432700325072</v>
      </c>
      <c r="G64" s="10">
        <f>[2]CUNITARIOS!$CA$2897</f>
        <v>141.61078694318192</v>
      </c>
      <c r="H64" s="10">
        <f>[2]CUNITARIOS!$J$2897</f>
        <v>117.13</v>
      </c>
    </row>
    <row r="65" spans="1:8" x14ac:dyDescent="0.3">
      <c r="A65" s="18" t="s">
        <v>231</v>
      </c>
      <c r="B65" s="1" t="s">
        <v>37</v>
      </c>
      <c r="C65" s="1" t="s">
        <v>235</v>
      </c>
      <c r="D65" s="1" t="s">
        <v>239</v>
      </c>
      <c r="E65" s="20">
        <f>[2]CUNITARIOS!$AM$3018</f>
        <v>2.0519467700947498</v>
      </c>
      <c r="F65" s="20">
        <f>[2]CUNITARIOS!$BG$3018</f>
        <v>28.071452275209868</v>
      </c>
      <c r="G65" s="20">
        <f>[2]CUNITARIOS!$CA$3018</f>
        <v>13531.693793636399</v>
      </c>
      <c r="H65" s="20">
        <f>[2]CUNITARIOS!$J$3018</f>
        <v>940.84</v>
      </c>
    </row>
    <row r="66" spans="1:8" x14ac:dyDescent="0.3">
      <c r="A66" s="17" t="s">
        <v>229</v>
      </c>
      <c r="B66" s="17" t="s">
        <v>37</v>
      </c>
      <c r="C66" s="19" t="s">
        <v>233</v>
      </c>
      <c r="D66" s="17" t="s">
        <v>237</v>
      </c>
      <c r="E66" s="20">
        <f>[2]CUNITARIOS!$AM$3028</f>
        <v>-4.142611189409999E-2</v>
      </c>
      <c r="F66" s="20">
        <f>[2]CUNITARIOS!$BG$3028</f>
        <v>0.22741870679999909</v>
      </c>
      <c r="G66" s="20">
        <f>[2]CUNITARIOS!$CA$3028</f>
        <v>655.70400912249875</v>
      </c>
      <c r="H66" s="20">
        <f>[2]CUNITARIOS!$J$3028</f>
        <v>256.29000000000002</v>
      </c>
    </row>
    <row r="67" spans="1:8" x14ac:dyDescent="0.3">
      <c r="A67" s="18" t="s">
        <v>240</v>
      </c>
      <c r="B67" s="1" t="s">
        <v>37</v>
      </c>
      <c r="C67" s="1" t="s">
        <v>241</v>
      </c>
      <c r="D67" s="1" t="s">
        <v>242</v>
      </c>
      <c r="E67" s="20">
        <f>[2]CUNITARIOS!$AM$3043</f>
        <v>0.39605288074914374</v>
      </c>
      <c r="F67" s="20">
        <f>[2]CUNITARIOS!$BG$3043</f>
        <v>7.3514939026385306</v>
      </c>
      <c r="G67" s="20">
        <f>[2]CUNITARIOS!$CA$3043</f>
        <v>4847.6293245809075</v>
      </c>
      <c r="H67" s="20">
        <f>[2]CUNITARIOS!$J$3043</f>
        <v>1005.2947</v>
      </c>
    </row>
    <row r="68" spans="1:8" x14ac:dyDescent="0.3">
      <c r="A68" s="4" t="s">
        <v>47</v>
      </c>
      <c r="B68" s="4" t="s">
        <v>37</v>
      </c>
      <c r="C68" s="4" t="s">
        <v>48</v>
      </c>
      <c r="D68" s="4" t="s">
        <v>206</v>
      </c>
      <c r="E68" s="10">
        <f>[2]CUNITARIOS!$AM$3092</f>
        <v>4.5628887499073997E-2</v>
      </c>
      <c r="F68" s="10">
        <f>[2]CUNITARIOS!$BG$3092</f>
        <v>0.95717623795198459</v>
      </c>
      <c r="G68" s="10">
        <f>[2]CUNITARIOS!$CA$3092</f>
        <v>1235.7452249387447</v>
      </c>
      <c r="H68" s="10">
        <f>[2]CUNITARIOS!$J$3092</f>
        <v>856.14499999999998</v>
      </c>
    </row>
    <row r="69" spans="1:8" x14ac:dyDescent="0.3">
      <c r="A69" s="4" t="s">
        <v>69</v>
      </c>
      <c r="B69" s="4" t="s">
        <v>0</v>
      </c>
      <c r="C69" s="4" t="s">
        <v>70</v>
      </c>
      <c r="D69" s="4" t="s">
        <v>207</v>
      </c>
      <c r="E69" s="10">
        <f>[2]CUNITARIOS!$AM$3101</f>
        <v>0.21854462023681442</v>
      </c>
      <c r="F69" s="10">
        <f>[2]CUNITARIOS!$BG$3101</f>
        <v>4.9833843293098958</v>
      </c>
      <c r="G69" s="10">
        <f>[2]CUNITARIOS!$CA$3101</f>
        <v>3918.416092860627</v>
      </c>
      <c r="H69" s="10">
        <f>[2]CUNITARIOS!$J$3101</f>
        <v>1094.6300000000001</v>
      </c>
    </row>
    <row r="70" spans="1:8" x14ac:dyDescent="0.3">
      <c r="A70" s="4" t="s">
        <v>36</v>
      </c>
      <c r="B70" s="4" t="s">
        <v>37</v>
      </c>
      <c r="C70" s="4" t="s">
        <v>209</v>
      </c>
      <c r="D70" s="4" t="s">
        <v>208</v>
      </c>
      <c r="E70" s="10">
        <f>[2]CUNITARIOS!$AM$3116</f>
        <v>5.082219570211219</v>
      </c>
      <c r="F70" s="10">
        <f>[2]CUNITARIOS!$BG$3116</f>
        <v>104.78271102599832</v>
      </c>
      <c r="G70" s="10">
        <f>[2]CUNITARIOS!$CA$3116</f>
        <v>83561.471172527832</v>
      </c>
      <c r="H70" s="10">
        <f>[2]CUNITARIOS!$J$3116</f>
        <v>3923.27</v>
      </c>
    </row>
    <row r="71" spans="1:8" x14ac:dyDescent="0.3">
      <c r="A71" s="18" t="s">
        <v>230</v>
      </c>
      <c r="B71" s="1" t="s">
        <v>37</v>
      </c>
      <c r="C71" s="1" t="s">
        <v>234</v>
      </c>
      <c r="D71" s="1" t="s">
        <v>238</v>
      </c>
      <c r="E71" s="20">
        <f>[2]CUNITARIOS!$AM$3125</f>
        <v>0.27086620824148749</v>
      </c>
      <c r="F71" s="20">
        <f>[2]CUNITARIOS!$BG$3125</f>
        <v>4.3478302092226269</v>
      </c>
      <c r="G71" s="20">
        <f>[2]CUNITARIOS!$CA$3125</f>
        <v>1979.0863453749394</v>
      </c>
      <c r="H71" s="20">
        <f>[2]CUNITARIOS!$J$3125</f>
        <v>457.779</v>
      </c>
    </row>
    <row r="72" spans="1:8" x14ac:dyDescent="0.3">
      <c r="A72" s="9"/>
      <c r="B72" s="9"/>
      <c r="C72" s="9"/>
      <c r="D72" s="9"/>
      <c r="E72" s="5"/>
      <c r="F72" s="5"/>
      <c r="G72" s="5"/>
      <c r="H72" s="5"/>
    </row>
    <row r="73" spans="1:8" x14ac:dyDescent="0.3">
      <c r="A73" s="9"/>
      <c r="B73" s="9"/>
      <c r="C73" s="9"/>
      <c r="D73" s="9"/>
      <c r="E73" s="5"/>
      <c r="F73" s="5"/>
      <c r="G73" s="5"/>
      <c r="H73" s="5"/>
    </row>
    <row r="74" spans="1:8" x14ac:dyDescent="0.3">
      <c r="A74" s="9"/>
      <c r="B74" s="9"/>
      <c r="C74" s="9"/>
      <c r="D74" s="9"/>
      <c r="E74" s="5"/>
      <c r="F74" s="5"/>
      <c r="G74" s="5"/>
      <c r="H74" s="5"/>
    </row>
    <row r="75" spans="1:8" x14ac:dyDescent="0.3">
      <c r="A75" s="9"/>
      <c r="B75" s="9"/>
      <c r="C75" s="9"/>
      <c r="D75" s="9"/>
      <c r="E75" s="5"/>
      <c r="F75" s="5"/>
      <c r="G75" s="5"/>
      <c r="H75" s="5"/>
    </row>
    <row r="76" spans="1:8" x14ac:dyDescent="0.3">
      <c r="A76" s="9"/>
      <c r="B76" s="9"/>
      <c r="C76" s="9"/>
      <c r="D76" s="9"/>
      <c r="E76" s="5"/>
      <c r="F76" s="5"/>
      <c r="G76" s="5"/>
      <c r="H76" s="5"/>
    </row>
  </sheetData>
  <sortState ref="A5:H71">
    <sortCondition ref="A4"/>
  </sortState>
  <mergeCells count="4"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BIM</vt:lpstr>
      <vt:lpstr>Complex</vt:lpstr>
      <vt:lpstr>Basic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MTRISTANCHO</dc:creator>
  <cp:lastModifiedBy>Madelyn Marrero</cp:lastModifiedBy>
  <dcterms:created xsi:type="dcterms:W3CDTF">2019-06-25T09:48:37Z</dcterms:created>
  <dcterms:modified xsi:type="dcterms:W3CDTF">2019-07-01T11:17:49Z</dcterms:modified>
</cp:coreProperties>
</file>